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180" windowHeight="8910" activeTab="0"/>
  </bookViews>
  <sheets>
    <sheet name="Piano_Interventi" sheetId="1" r:id="rId1"/>
    <sheet name="QTE OO.PP. - schema A" sheetId="2" state="hidden" r:id="rId2"/>
    <sheet name="QTE OO.PP. - schema B1" sheetId="3" state="hidden" r:id="rId3"/>
    <sheet name="QTE PRIV. - schema B2" sheetId="4" state="hidden" r:id="rId4"/>
    <sheet name="QTE AZIONI - schema B3" sheetId="5" state="hidden" r:id="rId5"/>
  </sheets>
  <definedNames/>
  <calcPr fullCalcOnLoad="1"/>
</workbook>
</file>

<file path=xl/sharedStrings.xml><?xml version="1.0" encoding="utf-8"?>
<sst xmlns="http://schemas.openxmlformats.org/spreadsheetml/2006/main" count="432" uniqueCount="278">
  <si>
    <t>…</t>
  </si>
  <si>
    <t>INVESTIMENTI PUBBLICI</t>
  </si>
  <si>
    <t>INVESTIMENTI PRIVATI</t>
  </si>
  <si>
    <t>INTERVENTI DI PARTENARIATO PUBBLICO-PRIVATO</t>
  </si>
  <si>
    <t>AZIONI IMMATERIALI</t>
  </si>
  <si>
    <t>PUBBLICHE</t>
  </si>
  <si>
    <t>PRIVATE</t>
  </si>
  <si>
    <t>OO. PP.</t>
  </si>
  <si>
    <t>TOTALE PROGRAMMA INTEGRATO</t>
  </si>
  <si>
    <t>TOTALE RISORSE PRIVATE</t>
  </si>
  <si>
    <t>PARZIALI</t>
  </si>
  <si>
    <t>TOTALE RISORSE PUBBLICHE LOCALI</t>
  </si>
  <si>
    <t>TOTALE RISORSE REGIONALI</t>
  </si>
  <si>
    <t>TOTALE RISORSE DA INTESA ISTITUZIONALE DI PROGRAMMA</t>
  </si>
  <si>
    <t>del Programma (min. 25%)</t>
  </si>
  <si>
    <t>del Programma (max. 25%)</t>
  </si>
  <si>
    <t>QUADRO ECONOMICO (art.17, DPR n° 554 del 21/12/1999)</t>
  </si>
  <si>
    <t>a)</t>
  </si>
  <si>
    <t>Lavori a base d'asta</t>
  </si>
  <si>
    <t>a1)</t>
  </si>
  <si>
    <t xml:space="preserve">lavori ed opere </t>
  </si>
  <si>
    <t>a2)</t>
  </si>
  <si>
    <t xml:space="preserve">oneri per la sicurezza compresi nei prezzi e non soggetti a ribasso </t>
  </si>
  <si>
    <t>a3)</t>
  </si>
  <si>
    <t>a4)</t>
  </si>
  <si>
    <t>totale lavori a base d'asta</t>
  </si>
  <si>
    <t>a5)</t>
  </si>
  <si>
    <t>totale importo appalto</t>
  </si>
  <si>
    <t>b)</t>
  </si>
  <si>
    <t>Somme a disposizione della stazione appaltante</t>
  </si>
  <si>
    <t>b1)</t>
  </si>
  <si>
    <t>lavori in economia</t>
  </si>
  <si>
    <t>b1bis)</t>
  </si>
  <si>
    <t>arredi</t>
  </si>
  <si>
    <t>b2)</t>
  </si>
  <si>
    <t>rilievi, accertamenti e indagini</t>
  </si>
  <si>
    <t>b3)</t>
  </si>
  <si>
    <t>allacciamenti ai pubblici servizi e opere di urbaniz.</t>
  </si>
  <si>
    <t>b4)</t>
  </si>
  <si>
    <t>b5)</t>
  </si>
  <si>
    <t>acquisizione aree o immobili</t>
  </si>
  <si>
    <t>b6)</t>
  </si>
  <si>
    <t>accantonamento di cui all'art. 26 L. 109/94</t>
  </si>
  <si>
    <t>b6bis)</t>
  </si>
  <si>
    <t>accantonamento di cui all'art.12 DPR 554/99</t>
  </si>
  <si>
    <t>b7)</t>
  </si>
  <si>
    <t>spese tecniche per progettazione e D.LL.</t>
  </si>
  <si>
    <t>b7bis)</t>
  </si>
  <si>
    <t xml:space="preserve">fondo per incentivo ex art. 18 L. 109/94 s.m.i. </t>
  </si>
  <si>
    <t>b8)</t>
  </si>
  <si>
    <t>spese per attività di consulenza, ecc</t>
  </si>
  <si>
    <t>b9-10)</t>
  </si>
  <si>
    <t>spese per pubblicità, gare, commissioni, ecc.</t>
  </si>
  <si>
    <t>b11)</t>
  </si>
  <si>
    <t>collaudo</t>
  </si>
  <si>
    <t>b12)</t>
  </si>
  <si>
    <t>IVA su a4</t>
  </si>
  <si>
    <t>IVA su b4</t>
  </si>
  <si>
    <t xml:space="preserve">IVA su b1bis </t>
  </si>
  <si>
    <t>IVA su b2</t>
  </si>
  <si>
    <t>IVA su b7</t>
  </si>
  <si>
    <t xml:space="preserve">IVA su b7bis </t>
  </si>
  <si>
    <t>IVA su b8</t>
  </si>
  <si>
    <t>IVA su b9-10</t>
  </si>
  <si>
    <t>IVA su b11</t>
  </si>
  <si>
    <t>parziale</t>
  </si>
  <si>
    <t>Totale costo realizzazione</t>
  </si>
  <si>
    <t>10.1</t>
  </si>
  <si>
    <t>10.1.1</t>
  </si>
  <si>
    <t>10.1.1.1</t>
  </si>
  <si>
    <t>10.1.2</t>
  </si>
  <si>
    <t>10.1.2.1</t>
  </si>
  <si>
    <t>10.1.2.2</t>
  </si>
  <si>
    <t>10.2</t>
  </si>
  <si>
    <t>10.2.1</t>
  </si>
  <si>
    <t>10.2.1.1</t>
  </si>
  <si>
    <t>10.2.1.2</t>
  </si>
  <si>
    <t>10.3</t>
  </si>
  <si>
    <t>10.3.1</t>
  </si>
  <si>
    <t>10.3.1.1</t>
  </si>
  <si>
    <t>10.3.1.2</t>
  </si>
  <si>
    <t>10.3.2</t>
  </si>
  <si>
    <t>10.3.2.1</t>
  </si>
  <si>
    <t>10.3.2.2</t>
  </si>
  <si>
    <t>10.1.1.2</t>
  </si>
  <si>
    <t>QUADRO ECONOMICO SINTETICO</t>
  </si>
  <si>
    <t>arredi, indagini, allacciamenti, imprevisti</t>
  </si>
  <si>
    <t>spese tecniche, collaudo, ecc.</t>
  </si>
  <si>
    <t>IVA totale</t>
  </si>
  <si>
    <t xml:space="preserve">SCHEMA A - IMPORTO DEI LAVORI </t>
  </si>
  <si>
    <t xml:space="preserve">imprevisti  </t>
  </si>
  <si>
    <t>Totale importo appalto</t>
  </si>
  <si>
    <t>10.1.2.3</t>
  </si>
  <si>
    <t>parametro tecnico =</t>
  </si>
  <si>
    <t>INTERVENTO ………</t>
  </si>
  <si>
    <t>quantità =</t>
  </si>
  <si>
    <t>costo di costruzione =</t>
  </si>
  <si>
    <t>COSTI PARAMETRICI</t>
  </si>
  <si>
    <t>costo di realizzazione =</t>
  </si>
  <si>
    <t>DATI SINTETICI DELL'INTERVENTO</t>
  </si>
  <si>
    <t>Totale importo lavori</t>
  </si>
  <si>
    <t xml:space="preserve">Somme a disposizione </t>
  </si>
  <si>
    <t>Totale importo attività</t>
  </si>
  <si>
    <t>consulenze, indagini, pubblicità, ecc.</t>
  </si>
  <si>
    <t>imprevisti</t>
  </si>
  <si>
    <t>SCHEMA B3 - COSTO ATTIVITA'</t>
  </si>
  <si>
    <t>SCHEMA B2 - IMPORTO DEI LAVORI</t>
  </si>
  <si>
    <t>SCHEMA B1 - IMPORTO DEI LAVORI</t>
  </si>
  <si>
    <t>oneri per la sicurezza aggiuntivi non soggetti a ribasso</t>
  </si>
  <si>
    <t>Comune</t>
  </si>
  <si>
    <t>ID intervento</t>
  </si>
  <si>
    <t>Opera strategica</t>
  </si>
  <si>
    <t>Codice</t>
  </si>
  <si>
    <t>Tipologia intervento</t>
  </si>
  <si>
    <t>Stima costo/spese d'investimento</t>
  </si>
  <si>
    <t>Risorse private</t>
  </si>
  <si>
    <t>Risorse comunali</t>
  </si>
  <si>
    <t>Risorse provinciali</t>
  </si>
  <si>
    <t>Altre risorse locali</t>
  </si>
  <si>
    <t>Risorse regionali</t>
  </si>
  <si>
    <t>Risorse da intesa istituzionale</t>
  </si>
  <si>
    <t>10.1.1.3</t>
  </si>
  <si>
    <t>10.1.1.4</t>
  </si>
  <si>
    <t>10.1.1.5</t>
  </si>
  <si>
    <t>10.1.1.6</t>
  </si>
  <si>
    <t>10.1.1.7</t>
  </si>
  <si>
    <t>10.1.1.8</t>
  </si>
  <si>
    <t>10.1.1.9</t>
  </si>
  <si>
    <t>10.1.1.10</t>
  </si>
  <si>
    <t>10.1.1.11</t>
  </si>
  <si>
    <t>10.1.1.12</t>
  </si>
  <si>
    <t>10.1.1.13</t>
  </si>
  <si>
    <t>10.1.1.14</t>
  </si>
  <si>
    <t>10.1.1.15</t>
  </si>
  <si>
    <t>10.1.1.16</t>
  </si>
  <si>
    <t>10.1.1.17</t>
  </si>
  <si>
    <t>10.1.1.18</t>
  </si>
  <si>
    <t>10.1.1.19</t>
  </si>
  <si>
    <t>10.1.1.20</t>
  </si>
  <si>
    <t>10.1.1.21</t>
  </si>
  <si>
    <t>10.1.1.22</t>
  </si>
  <si>
    <t>10.1.1.23</t>
  </si>
  <si>
    <t>10.1.1.24</t>
  </si>
  <si>
    <t>10.1.1.25</t>
  </si>
  <si>
    <t>10.1.1.26</t>
  </si>
  <si>
    <t>10.1.1.27</t>
  </si>
  <si>
    <t>10.1.1.28</t>
  </si>
  <si>
    <t>10.1.1.29</t>
  </si>
  <si>
    <t>10.1.1.30</t>
  </si>
  <si>
    <t>10.1.1.31</t>
  </si>
  <si>
    <t>10.1.1.32</t>
  </si>
  <si>
    <t>10.1.1.33</t>
  </si>
  <si>
    <t>10.1.1.34</t>
  </si>
  <si>
    <t>10.1.1.35</t>
  </si>
  <si>
    <t>10.1.1.36</t>
  </si>
  <si>
    <t>10.1.1.37</t>
  </si>
  <si>
    <t>Completamento Arena Spettacoli - Parco attrezzato e Balneazione</t>
  </si>
  <si>
    <t>Parcheggio Pluripiano a Pallanza</t>
  </si>
  <si>
    <t>Pista ciclo-pedonale da Intra al Centro Velico in località Sasso</t>
  </si>
  <si>
    <t>Pista ciclo-pedonale da Suna a Fondotoce</t>
  </si>
  <si>
    <t>Pista ciclo-pedonale tra il Rio Gabbiane ed il torrente San Giovanni</t>
  </si>
  <si>
    <t>Infrastrutture vie navigabili del lago e riqualificazione aree spondali</t>
  </si>
  <si>
    <t>Potenziamento aree per balneazione e attrezzature per sport acquatici</t>
  </si>
  <si>
    <t>Riqualificazione piazza centro storico Pallanza</t>
  </si>
  <si>
    <t>Realizzazione copertura area spettacoli del lungolago</t>
  </si>
  <si>
    <t>Interventi per la fluidità del traffico SR 229</t>
  </si>
  <si>
    <t>Regimazione idraulica emissario del lago  e percorsociclo-pedonale</t>
  </si>
  <si>
    <t>Miglioramento strada accesso zona industriale</t>
  </si>
  <si>
    <t>Interventi per la fluidità del traffico SS33</t>
  </si>
  <si>
    <t>Regimazione idraulica Stronetta</t>
  </si>
  <si>
    <t>Regimazione Idraulica Strona</t>
  </si>
  <si>
    <t>Regimazione Idraulica Toce</t>
  </si>
  <si>
    <t>Regimazione idraulica e sistemazione ambientale Toce e Rii Lancone ed Inferno</t>
  </si>
  <si>
    <t>Centro Formazione Professionale</t>
  </si>
  <si>
    <t>Miglioramento accesso area produttiva dalla A26</t>
  </si>
  <si>
    <t>Completamento svincolo autostradale A26</t>
  </si>
  <si>
    <t>Pista ciclo-pedonale del Granito Rosa</t>
  </si>
  <si>
    <t>Sistemazione pontili di attracco e collegamenti pedonali</t>
  </si>
  <si>
    <t>Sistemazione spiaggia pubblica Feriolo</t>
  </si>
  <si>
    <t>Regimazione idraulica e sistemazione Stronetta</t>
  </si>
  <si>
    <t>Completamento struttura polivalente di Ramate</t>
  </si>
  <si>
    <t>Regimazione idraulica Strona</t>
  </si>
  <si>
    <t>Riqualificazione nuclei antichi di casale e Montebuglio</t>
  </si>
  <si>
    <t>Realizzazione area attrezzata per lo sport e altro</t>
  </si>
  <si>
    <t>Area attrezzata di Ramolino</t>
  </si>
  <si>
    <t>Parco di Inoca</t>
  </si>
  <si>
    <t>Strada di accesso a Roccolo</t>
  </si>
  <si>
    <t>Riqualificazione nucleo antico di Cossogno</t>
  </si>
  <si>
    <t>Realizzazione area attrezzata del Monscenù</t>
  </si>
  <si>
    <t>Riqualificazione spazi urbani, piazza della chiesa</t>
  </si>
  <si>
    <t>Verbania</t>
  </si>
  <si>
    <t>Omegna</t>
  </si>
  <si>
    <t>Gravellona Toce</t>
  </si>
  <si>
    <t>Baveno</t>
  </si>
  <si>
    <t>Casale Corte Cerro</t>
  </si>
  <si>
    <t>Vignone</t>
  </si>
  <si>
    <t>Cossogno</t>
  </si>
  <si>
    <t>Cambiasca</t>
  </si>
  <si>
    <t>Caprezzo</t>
  </si>
  <si>
    <t>V.B. 1.1</t>
  </si>
  <si>
    <t>V.B. 2.1.</t>
  </si>
  <si>
    <t>V.B. 3.1.</t>
  </si>
  <si>
    <t>V.B. 3.2.</t>
  </si>
  <si>
    <t>V.B. 3.3.</t>
  </si>
  <si>
    <t>V.B. 4.1.</t>
  </si>
  <si>
    <t>V.B. 4.2.</t>
  </si>
  <si>
    <t>V.B. 7.1.</t>
  </si>
  <si>
    <t>O.M. 1.2.</t>
  </si>
  <si>
    <t>O.M. 3.1.</t>
  </si>
  <si>
    <t>O.M. 5.1.</t>
  </si>
  <si>
    <t>G.T. 2.1.</t>
  </si>
  <si>
    <t>G.T. 3.1.</t>
  </si>
  <si>
    <t>G.T. 3.2.</t>
  </si>
  <si>
    <t>G.T. 5.1.</t>
  </si>
  <si>
    <t>G.T. 5.2.</t>
  </si>
  <si>
    <t>G.T. 5.3.</t>
  </si>
  <si>
    <t>G.T. 5.4.</t>
  </si>
  <si>
    <t>G.T. 11.1</t>
  </si>
  <si>
    <t>B.A. 2.1.</t>
  </si>
  <si>
    <t>B.A. 2.2.</t>
  </si>
  <si>
    <t>B.A. 3.1.</t>
  </si>
  <si>
    <t>B.A. 4.1.</t>
  </si>
  <si>
    <t>B.A. 4.2.</t>
  </si>
  <si>
    <t>B.A. 5.1.</t>
  </si>
  <si>
    <t>C.C. 1.1.</t>
  </si>
  <si>
    <t>C.C. 3.1.</t>
  </si>
  <si>
    <t>C.C. 5.1.</t>
  </si>
  <si>
    <t>C.C. 7.1.</t>
  </si>
  <si>
    <t>V.I. 9.1.</t>
  </si>
  <si>
    <t>C.O. 1.1.</t>
  </si>
  <si>
    <t>C.O. 1.2.</t>
  </si>
  <si>
    <t>C.O. 2.1.</t>
  </si>
  <si>
    <t>C.O. 7.1.</t>
  </si>
  <si>
    <t>C.M. 1.1.</t>
  </si>
  <si>
    <t>C.P.7.1.</t>
  </si>
  <si>
    <t>SI</t>
  </si>
  <si>
    <t>PUBBLICHE LOCALI</t>
  </si>
  <si>
    <t>PUBBLICHE NAZIONALI</t>
  </si>
  <si>
    <t>Impianto di Potabilizzazione dell'acqua del lago per i campeggi</t>
  </si>
  <si>
    <t>Realizzazione struttura polivante  (Sport, spettacoli, convegni, fiere)</t>
  </si>
  <si>
    <t>Riqualificazione dell'area parco dei Mulini con centralina Idroelettrica</t>
  </si>
  <si>
    <t>Arizzano</t>
  </si>
  <si>
    <t>V.B. 8.1.</t>
  </si>
  <si>
    <t>G.T. 1.1.</t>
  </si>
  <si>
    <t>A.R. 1.1.</t>
  </si>
  <si>
    <t>INTERVENTI DI ATTUAZIONE DEL PRG</t>
  </si>
  <si>
    <t>10.2.1.3</t>
  </si>
  <si>
    <t>10.2.1.4</t>
  </si>
  <si>
    <t>10.2.1.5</t>
  </si>
  <si>
    <t>V.B. 1.2.</t>
  </si>
  <si>
    <t>B.A. 6.1.</t>
  </si>
  <si>
    <t>B.A. 10.1</t>
  </si>
  <si>
    <t>C.C. 9.2.</t>
  </si>
  <si>
    <t>C.P. 7.2.</t>
  </si>
  <si>
    <t>Riqualificazione spazi urbani, nuova piazza</t>
  </si>
  <si>
    <t>TOTALE RISORSE NAZIONALI</t>
  </si>
  <si>
    <t>C.O.10.2</t>
  </si>
  <si>
    <t>O.M. 1.1.</t>
  </si>
  <si>
    <t>10.1.1.38</t>
  </si>
  <si>
    <t>Riqualificazione aree</t>
  </si>
  <si>
    <t>Sistema mobilità</t>
  </si>
  <si>
    <t>A</t>
  </si>
  <si>
    <t>B</t>
  </si>
  <si>
    <t>C</t>
  </si>
  <si>
    <t>D</t>
  </si>
  <si>
    <t>E</t>
  </si>
  <si>
    <t>F</t>
  </si>
  <si>
    <t>Servizi turistico-ricettivi</t>
  </si>
  <si>
    <t>Risorse idro-potabili</t>
  </si>
  <si>
    <t>Interventi idraulici</t>
  </si>
  <si>
    <t>Formazione</t>
  </si>
  <si>
    <t>CATEGORIA INTERVENTO</t>
  </si>
  <si>
    <t>Riquaificazione ex colonia Motta con funzioni turistiche e residenziali</t>
  </si>
  <si>
    <t>Struttura turistico ricettiva extralberghiera</t>
  </si>
  <si>
    <t>Realizzazione struttura di ospitalità e riabilitazione</t>
  </si>
  <si>
    <t>Riqualificazione immobile degradato cossogno</t>
  </si>
  <si>
    <t>Riqualificazione urbana area centrale di Baveno</t>
  </si>
  <si>
    <t>Auditorium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</si>
</sst>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%"/>
    <numFmt numFmtId="173" formatCode="0.0000%"/>
    <numFmt numFmtId="174" formatCode="0.0%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16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61"/>
      <name val="Arial"/>
      <family val="2"/>
    </font>
    <font>
      <b/>
      <sz val="10"/>
      <color indexed="48"/>
      <name val="Arial"/>
      <family val="2"/>
    </font>
  </fonts>
  <fills count="15">
    <fill>
      <patternFill/>
    </fill>
    <fill>
      <patternFill patternType="gray125"/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9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49" fontId="2" fillId="3" borderId="1" xfId="0" applyNumberFormat="1" applyFont="1" applyFill="1" applyBorder="1" applyAlignment="1">
      <alignment horizontal="left"/>
    </xf>
    <xf numFmtId="44" fontId="2" fillId="3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17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44" fontId="6" fillId="0" borderId="0" xfId="17" applyFont="1" applyFill="1" applyBorder="1" applyAlignment="1">
      <alignment/>
    </xf>
    <xf numFmtId="0" fontId="6" fillId="0" borderId="0" xfId="0" applyFont="1" applyFill="1" applyAlignment="1">
      <alignment/>
    </xf>
    <xf numFmtId="44" fontId="7" fillId="0" borderId="0" xfId="0" applyNumberFormat="1" applyFont="1" applyFill="1" applyBorder="1" applyAlignment="1">
      <alignment horizontal="center"/>
    </xf>
    <xf numFmtId="44" fontId="6" fillId="0" borderId="0" xfId="0" applyNumberFormat="1" applyFont="1" applyFill="1" applyBorder="1" applyAlignment="1">
      <alignment/>
    </xf>
    <xf numFmtId="44" fontId="7" fillId="0" borderId="0" xfId="0" applyNumberFormat="1" applyFont="1" applyFill="1" applyBorder="1" applyAlignment="1">
      <alignment/>
    </xf>
    <xf numFmtId="44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left"/>
    </xf>
    <xf numFmtId="44" fontId="1" fillId="0" borderId="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Alignment="1">
      <alignment horizontal="right"/>
    </xf>
    <xf numFmtId="44" fontId="11" fillId="0" borderId="0" xfId="19" applyNumberFormat="1" applyFont="1" applyBorder="1" applyAlignment="1">
      <alignment vertical="center"/>
    </xf>
    <xf numFmtId="4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44" fontId="0" fillId="0" borderId="0" xfId="19" applyNumberFormat="1" applyFill="1" applyBorder="1" applyAlignment="1">
      <alignment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44" fontId="1" fillId="0" borderId="0" xfId="19" applyNumberFormat="1" applyFont="1" applyBorder="1" applyAlignment="1">
      <alignment vertical="center"/>
    </xf>
    <xf numFmtId="44" fontId="1" fillId="0" borderId="2" xfId="19" applyNumberFormat="1" applyFont="1" applyFill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74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174" fontId="0" fillId="0" borderId="0" xfId="0" applyNumberForma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Alignment="1">
      <alignment horizontal="right" vertical="top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 vertical="top" wrapText="1"/>
    </xf>
    <xf numFmtId="44" fontId="12" fillId="0" borderId="3" xfId="19" applyNumberFormat="1" applyFont="1" applyFill="1" applyBorder="1" applyAlignment="1">
      <alignment vertical="center"/>
    </xf>
    <xf numFmtId="44" fontId="11" fillId="0" borderId="4" xfId="19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44" fontId="1" fillId="0" borderId="0" xfId="0" applyNumberFormat="1" applyFont="1" applyBorder="1" applyAlignment="1">
      <alignment/>
    </xf>
    <xf numFmtId="44" fontId="0" fillId="0" borderId="0" xfId="19" applyNumberFormat="1" applyBorder="1" applyAlignment="1">
      <alignment vertical="center"/>
    </xf>
    <xf numFmtId="0" fontId="0" fillId="0" borderId="0" xfId="0" applyBorder="1" applyAlignment="1">
      <alignment horizontal="right" vertical="top"/>
    </xf>
    <xf numFmtId="0" fontId="0" fillId="0" borderId="0" xfId="0" applyAlignment="1">
      <alignment/>
    </xf>
    <xf numFmtId="4" fontId="1" fillId="0" borderId="0" xfId="0" applyNumberFormat="1" applyFont="1" applyFill="1" applyAlignment="1">
      <alignment/>
    </xf>
    <xf numFmtId="44" fontId="11" fillId="0" borderId="0" xfId="19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right"/>
    </xf>
    <xf numFmtId="44" fontId="12" fillId="0" borderId="0" xfId="19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4" fontId="6" fillId="0" borderId="0" xfId="0" applyNumberFormat="1" applyFont="1" applyFill="1" applyBorder="1" applyAlignment="1">
      <alignment horizontal="center"/>
    </xf>
    <xf numFmtId="44" fontId="6" fillId="0" borderId="0" xfId="0" applyNumberFormat="1" applyFont="1" applyFill="1" applyBorder="1" applyAlignment="1">
      <alignment/>
    </xf>
    <xf numFmtId="10" fontId="8" fillId="0" borderId="0" xfId="20" applyNumberFormat="1" applyFont="1" applyAlignment="1">
      <alignment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 vertical="top"/>
    </xf>
    <xf numFmtId="0" fontId="0" fillId="0" borderId="5" xfId="0" applyBorder="1" applyAlignment="1">
      <alignment/>
    </xf>
    <xf numFmtId="0" fontId="0" fillId="0" borderId="6" xfId="0" applyFont="1" applyBorder="1" applyAlignment="1">
      <alignment horizontal="center" vertical="center"/>
    </xf>
    <xf numFmtId="44" fontId="0" fillId="4" borderId="1" xfId="19" applyNumberFormat="1" applyFill="1" applyBorder="1" applyAlignment="1">
      <alignment vertical="center"/>
    </xf>
    <xf numFmtId="44" fontId="1" fillId="4" borderId="1" xfId="19" applyNumberFormat="1" applyFont="1" applyFill="1" applyBorder="1" applyAlignment="1">
      <alignment vertical="center"/>
    </xf>
    <xf numFmtId="44" fontId="0" fillId="4" borderId="1" xfId="19" applyNumberFormat="1" applyFont="1" applyFill="1" applyBorder="1" applyAlignment="1">
      <alignment vertical="center"/>
    </xf>
    <xf numFmtId="44" fontId="0" fillId="4" borderId="1" xfId="19" applyNumberFormat="1" applyFont="1" applyFill="1" applyBorder="1" applyAlignment="1">
      <alignment horizontal="center" vertical="center"/>
    </xf>
    <xf numFmtId="44" fontId="0" fillId="4" borderId="1" xfId="17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5" borderId="5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49" fontId="1" fillId="6" borderId="9" xfId="0" applyNumberFormat="1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14" fillId="0" borderId="0" xfId="0" applyFont="1" applyAlignment="1">
      <alignment/>
    </xf>
    <xf numFmtId="0" fontId="15" fillId="7" borderId="1" xfId="0" applyFont="1" applyFill="1" applyBorder="1" applyAlignment="1">
      <alignment horizontal="center" vertical="distributed"/>
    </xf>
    <xf numFmtId="0" fontId="15" fillId="8" borderId="1" xfId="0" applyFont="1" applyFill="1" applyBorder="1" applyAlignment="1">
      <alignment horizontal="center" vertical="distributed"/>
    </xf>
    <xf numFmtId="0" fontId="2" fillId="3" borderId="1" xfId="0" applyFont="1" applyFill="1" applyBorder="1" applyAlignment="1">
      <alignment horizontal="left"/>
    </xf>
    <xf numFmtId="44" fontId="2" fillId="9" borderId="1" xfId="17" applyFont="1" applyFill="1" applyBorder="1" applyAlignment="1">
      <alignment/>
    </xf>
    <xf numFmtId="0" fontId="1" fillId="0" borderId="1" xfId="0" applyFont="1" applyBorder="1" applyAlignment="1">
      <alignment/>
    </xf>
    <xf numFmtId="44" fontId="0" fillId="0" borderId="1" xfId="17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4" fontId="0" fillId="4" borderId="1" xfId="17" applyNumberFormat="1" applyFont="1" applyFill="1" applyBorder="1" applyAlignment="1">
      <alignment/>
    </xf>
    <xf numFmtId="4" fontId="0" fillId="10" borderId="1" xfId="17" applyNumberFormat="1" applyFont="1" applyFill="1" applyBorder="1" applyAlignment="1">
      <alignment/>
    </xf>
    <xf numFmtId="4" fontId="0" fillId="11" borderId="1" xfId="17" applyNumberFormat="1" applyFont="1" applyFill="1" applyBorder="1" applyAlignment="1">
      <alignment/>
    </xf>
    <xf numFmtId="4" fontId="0" fillId="12" borderId="1" xfId="17" applyNumberFormat="1" applyFont="1" applyFill="1" applyBorder="1" applyAlignment="1">
      <alignment/>
    </xf>
    <xf numFmtId="4" fontId="2" fillId="9" borderId="11" xfId="17" applyNumberFormat="1" applyFont="1" applyFill="1" applyBorder="1" applyAlignment="1">
      <alignment/>
    </xf>
    <xf numFmtId="4" fontId="2" fillId="9" borderId="11" xfId="0" applyNumberFormat="1" applyFont="1" applyFill="1" applyBorder="1" applyAlignment="1">
      <alignment/>
    </xf>
    <xf numFmtId="4" fontId="0" fillId="10" borderId="12" xfId="17" applyNumberFormat="1" applyFont="1" applyFill="1" applyBorder="1" applyAlignment="1">
      <alignment/>
    </xf>
    <xf numFmtId="4" fontId="0" fillId="11" borderId="12" xfId="17" applyNumberFormat="1" applyFont="1" applyFill="1" applyBorder="1" applyAlignment="1">
      <alignment/>
    </xf>
    <xf numFmtId="4" fontId="0" fillId="12" borderId="12" xfId="17" applyNumberFormat="1" applyFont="1" applyFill="1" applyBorder="1" applyAlignment="1">
      <alignment/>
    </xf>
    <xf numFmtId="4" fontId="1" fillId="0" borderId="4" xfId="17" applyNumberFormat="1" applyFont="1" applyBorder="1" applyAlignment="1">
      <alignment/>
    </xf>
    <xf numFmtId="0" fontId="15" fillId="7" borderId="12" xfId="0" applyFont="1" applyFill="1" applyBorder="1" applyAlignment="1">
      <alignment horizontal="center" vertical="distributed"/>
    </xf>
    <xf numFmtId="0" fontId="2" fillId="13" borderId="13" xfId="0" applyFont="1" applyFill="1" applyBorder="1" applyAlignment="1">
      <alignment horizontal="center"/>
    </xf>
    <xf numFmtId="4" fontId="1" fillId="6" borderId="4" xfId="17" applyNumberFormat="1" applyFont="1" applyFill="1" applyBorder="1" applyAlignment="1">
      <alignment/>
    </xf>
    <xf numFmtId="10" fontId="1" fillId="0" borderId="0" xfId="20" applyNumberFormat="1" applyFont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17" applyNumberFormat="1" applyFont="1" applyFill="1" applyBorder="1" applyAlignment="1">
      <alignment/>
    </xf>
    <xf numFmtId="0" fontId="14" fillId="0" borderId="0" xfId="0" applyFont="1" applyAlignment="1">
      <alignment horizontal="center" vertical="distributed"/>
    </xf>
    <xf numFmtId="4" fontId="0" fillId="0" borderId="0" xfId="0" applyNumberFormat="1" applyAlignment="1">
      <alignment/>
    </xf>
    <xf numFmtId="0" fontId="0" fillId="14" borderId="1" xfId="0" applyFont="1" applyFill="1" applyBorder="1" applyAlignment="1">
      <alignment horizontal="left"/>
    </xf>
    <xf numFmtId="0" fontId="0" fillId="10" borderId="0" xfId="0" applyFill="1" applyAlignment="1">
      <alignment/>
    </xf>
    <xf numFmtId="4" fontId="2" fillId="9" borderId="0" xfId="0" applyNumberFormat="1" applyFont="1" applyFill="1" applyBorder="1" applyAlignment="1">
      <alignment/>
    </xf>
    <xf numFmtId="0" fontId="0" fillId="9" borderId="0" xfId="0" applyFill="1" applyAlignment="1">
      <alignment/>
    </xf>
    <xf numFmtId="4" fontId="1" fillId="0" borderId="14" xfId="17" applyNumberFormat="1" applyFont="1" applyBorder="1" applyAlignment="1">
      <alignment/>
    </xf>
    <xf numFmtId="4" fontId="1" fillId="0" borderId="1" xfId="17" applyNumberFormat="1" applyFont="1" applyBorder="1" applyAlignment="1">
      <alignment/>
    </xf>
    <xf numFmtId="49" fontId="0" fillId="0" borderId="1" xfId="0" applyNumberFormat="1" applyFont="1" applyFill="1" applyBorder="1" applyAlignment="1">
      <alignment horizontal="left"/>
    </xf>
    <xf numFmtId="0" fontId="14" fillId="0" borderId="0" xfId="0" applyFont="1" applyAlignment="1">
      <alignment horizontal="center" vertical="distributed"/>
    </xf>
    <xf numFmtId="49" fontId="1" fillId="6" borderId="14" xfId="0" applyNumberFormat="1" applyFont="1" applyFill="1" applyBorder="1" applyAlignment="1">
      <alignment horizontal="left"/>
    </xf>
    <xf numFmtId="49" fontId="1" fillId="6" borderId="9" xfId="0" applyNumberFormat="1" applyFont="1" applyFill="1" applyBorder="1" applyAlignment="1">
      <alignment horizontal="left"/>
    </xf>
    <xf numFmtId="0" fontId="1" fillId="6" borderId="14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left"/>
    </xf>
    <xf numFmtId="0" fontId="1" fillId="6" borderId="15" xfId="0" applyFont="1" applyFill="1" applyBorder="1" applyAlignment="1">
      <alignment horizontal="left"/>
    </xf>
    <xf numFmtId="0" fontId="2" fillId="13" borderId="1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7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3" fillId="7" borderId="0" xfId="0" applyFont="1" applyFill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10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1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zoomScale="80" zoomScaleNormal="80" workbookViewId="0" topLeftCell="A1">
      <pane xSplit="2" ySplit="2" topLeftCell="C3" activePane="bottomRight" state="frozen"/>
      <selection pane="topLeft" activeCell="A4" sqref="A4"/>
      <selection pane="topRight" activeCell="C4" sqref="C4"/>
      <selection pane="bottomLeft" activeCell="A5" sqref="A5"/>
      <selection pane="bottomRight" activeCell="C10" sqref="C10"/>
    </sheetView>
  </sheetViews>
  <sheetFormatPr defaultColWidth="9.140625" defaultRowHeight="12.75" outlineLevelRow="1" outlineLevelCol="1"/>
  <cols>
    <col min="1" max="1" width="15.421875" style="0" customWidth="1"/>
    <col min="2" max="2" width="62.7109375" style="0" customWidth="1"/>
    <col min="3" max="3" width="17.8515625" style="0" bestFit="1" customWidth="1"/>
    <col min="4" max="4" width="9.8515625" style="0" customWidth="1"/>
    <col min="5" max="5" width="5.00390625" style="0" customWidth="1"/>
    <col min="6" max="6" width="17.8515625" style="0" bestFit="1" customWidth="1"/>
    <col min="7" max="7" width="16.7109375" style="0" bestFit="1" customWidth="1" outlineLevel="1"/>
    <col min="8" max="8" width="13.8515625" style="0" customWidth="1" outlineLevel="1"/>
    <col min="9" max="9" width="13.57421875" style="0" customWidth="1" outlineLevel="1"/>
    <col min="10" max="10" width="12.28125" style="0" customWidth="1" outlineLevel="1"/>
    <col min="11" max="11" width="16.00390625" style="0" customWidth="1" outlineLevel="1"/>
    <col min="12" max="12" width="14.57421875" style="0" customWidth="1" outlineLevel="1"/>
    <col min="13" max="13" width="13.140625" style="0" customWidth="1"/>
    <col min="14" max="14" width="3.28125" style="0" customWidth="1"/>
    <col min="15" max="15" width="22.421875" style="0" customWidth="1"/>
    <col min="16" max="16" width="19.57421875" style="0" customWidth="1"/>
    <col min="17" max="17" width="24.8515625" style="0" hidden="1" customWidth="1"/>
    <col min="18" max="16384" width="9.140625" style="0" hidden="1" customWidth="1"/>
  </cols>
  <sheetData>
    <row r="1" spans="7:12" ht="12.75">
      <c r="G1" s="124" t="s">
        <v>6</v>
      </c>
      <c r="H1" s="145" t="s">
        <v>236</v>
      </c>
      <c r="I1" s="145"/>
      <c r="J1" s="145"/>
      <c r="K1" s="145" t="s">
        <v>237</v>
      </c>
      <c r="L1" s="145"/>
    </row>
    <row r="2" spans="1:15" s="104" customFormat="1" ht="42" customHeight="1">
      <c r="A2" s="105" t="s">
        <v>112</v>
      </c>
      <c r="B2" s="105" t="s">
        <v>113</v>
      </c>
      <c r="C2" s="106" t="s">
        <v>109</v>
      </c>
      <c r="D2" s="106" t="s">
        <v>110</v>
      </c>
      <c r="E2" s="106" t="s">
        <v>111</v>
      </c>
      <c r="F2" s="105" t="s">
        <v>114</v>
      </c>
      <c r="G2" s="123" t="s">
        <v>115</v>
      </c>
      <c r="H2" s="123" t="s">
        <v>116</v>
      </c>
      <c r="I2" s="123" t="s">
        <v>117</v>
      </c>
      <c r="J2" s="123" t="s">
        <v>118</v>
      </c>
      <c r="K2" s="123" t="s">
        <v>119</v>
      </c>
      <c r="L2" s="123" t="s">
        <v>120</v>
      </c>
      <c r="M2" s="130" t="s">
        <v>255</v>
      </c>
      <c r="N2" s="139" t="s">
        <v>271</v>
      </c>
      <c r="O2" s="139"/>
    </row>
    <row r="3" spans="1:19" ht="13.5" customHeight="1" thickBot="1">
      <c r="A3" s="7" t="s">
        <v>67</v>
      </c>
      <c r="B3" s="107" t="s">
        <v>1</v>
      </c>
      <c r="C3" s="107"/>
      <c r="D3" s="107"/>
      <c r="E3" s="107"/>
      <c r="F3" s="117">
        <f>+F4+F44</f>
        <v>62032300</v>
      </c>
      <c r="G3" s="117">
        <f>+G44+G4</f>
        <v>2130000</v>
      </c>
      <c r="H3" s="117">
        <f>+H4+H44</f>
        <v>21194251.4</v>
      </c>
      <c r="I3" s="117">
        <f>+I4+I44</f>
        <v>0</v>
      </c>
      <c r="J3" s="117">
        <f>+J4+J44</f>
        <v>4883067</v>
      </c>
      <c r="K3" s="117">
        <f>+K4+K44</f>
        <v>17264804.8</v>
      </c>
      <c r="L3" s="118">
        <f>+L4+L44</f>
        <v>16560176.8</v>
      </c>
      <c r="M3" s="118">
        <f>+L3+K3</f>
        <v>33824981.6</v>
      </c>
      <c r="N3" s="134"/>
      <c r="O3" s="135"/>
      <c r="R3" s="133" t="s">
        <v>261</v>
      </c>
      <c r="S3" s="133" t="s">
        <v>267</v>
      </c>
    </row>
    <row r="4" spans="1:19" ht="13.5" customHeight="1" thickBot="1">
      <c r="A4" s="79" t="s">
        <v>68</v>
      </c>
      <c r="B4" s="109" t="s">
        <v>7</v>
      </c>
      <c r="C4" s="109"/>
      <c r="D4" s="109"/>
      <c r="E4" s="103"/>
      <c r="F4" s="122">
        <f aca="true" t="shared" si="0" ref="F4:L4">SUM(F5:F42)</f>
        <v>52902300</v>
      </c>
      <c r="G4" s="122">
        <f t="shared" si="0"/>
        <v>0</v>
      </c>
      <c r="H4" s="122">
        <f t="shared" si="0"/>
        <v>20410704.4</v>
      </c>
      <c r="I4" s="122">
        <f t="shared" si="0"/>
        <v>0</v>
      </c>
      <c r="J4" s="122">
        <f t="shared" si="0"/>
        <v>3754614</v>
      </c>
      <c r="K4" s="122">
        <f t="shared" si="0"/>
        <v>12200804.8</v>
      </c>
      <c r="L4" s="122">
        <f t="shared" si="0"/>
        <v>16536176.8</v>
      </c>
      <c r="M4" s="136">
        <f>+K4+L4</f>
        <v>28736981.6</v>
      </c>
      <c r="N4" s="137"/>
      <c r="O4" s="112"/>
      <c r="R4" s="133" t="s">
        <v>262</v>
      </c>
      <c r="S4" s="133" t="s">
        <v>268</v>
      </c>
    </row>
    <row r="5" spans="1:19" ht="13.5" customHeight="1" outlineLevel="1">
      <c r="A5" s="4" t="s">
        <v>69</v>
      </c>
      <c r="B5" s="101" t="s">
        <v>156</v>
      </c>
      <c r="C5" s="101" t="s">
        <v>190</v>
      </c>
      <c r="D5" s="132" t="s">
        <v>199</v>
      </c>
      <c r="E5" s="101" t="s">
        <v>235</v>
      </c>
      <c r="F5" s="113">
        <v>2750000</v>
      </c>
      <c r="G5" s="119">
        <v>0</v>
      </c>
      <c r="H5" s="120">
        <v>1630050</v>
      </c>
      <c r="I5" s="120"/>
      <c r="J5" s="120"/>
      <c r="K5" s="121">
        <v>344600</v>
      </c>
      <c r="L5" s="121">
        <v>775350</v>
      </c>
      <c r="M5" s="131">
        <f>+K5+L5</f>
        <v>1119950</v>
      </c>
      <c r="N5" s="137" t="s">
        <v>261</v>
      </c>
      <c r="O5" s="112" t="str">
        <f>+VLOOKUP(N5,$R$3:$S$9,2,FALSE)</f>
        <v>Servizi turistico-ricettivi</v>
      </c>
      <c r="R5" s="133" t="s">
        <v>263</v>
      </c>
      <c r="S5" s="133" t="s">
        <v>269</v>
      </c>
    </row>
    <row r="6" spans="1:19" ht="13.5" customHeight="1" outlineLevel="1">
      <c r="A6" s="4" t="s">
        <v>84</v>
      </c>
      <c r="B6" s="101" t="s">
        <v>157</v>
      </c>
      <c r="C6" s="101" t="s">
        <v>190</v>
      </c>
      <c r="D6" s="132" t="s">
        <v>200</v>
      </c>
      <c r="E6" s="101" t="s">
        <v>235</v>
      </c>
      <c r="F6" s="113">
        <v>9300000</v>
      </c>
      <c r="G6" s="114">
        <v>0</v>
      </c>
      <c r="H6" s="115">
        <v>4555000</v>
      </c>
      <c r="I6" s="115"/>
      <c r="J6" s="115"/>
      <c r="K6" s="116">
        <v>1460000</v>
      </c>
      <c r="L6" s="116">
        <v>3285000</v>
      </c>
      <c r="M6" s="131">
        <f aca="true" t="shared" si="1" ref="M6:M42">+K6+L6</f>
        <v>4745000</v>
      </c>
      <c r="N6" s="137" t="s">
        <v>264</v>
      </c>
      <c r="O6" s="112" t="str">
        <f aca="true" t="shared" si="2" ref="O6:O46">+VLOOKUP(N6,$R$3:$S$9,2,FALSE)</f>
        <v>Sistema mobilità</v>
      </c>
      <c r="R6" s="133" t="s">
        <v>264</v>
      </c>
      <c r="S6" s="133" t="s">
        <v>260</v>
      </c>
    </row>
    <row r="7" spans="1:19" ht="13.5" customHeight="1" outlineLevel="1">
      <c r="A7" s="4" t="s">
        <v>121</v>
      </c>
      <c r="B7" s="101" t="s">
        <v>158</v>
      </c>
      <c r="C7" s="101" t="s">
        <v>190</v>
      </c>
      <c r="D7" s="132" t="s">
        <v>201</v>
      </c>
      <c r="E7" s="101"/>
      <c r="F7" s="113">
        <v>2420000</v>
      </c>
      <c r="G7" s="114">
        <v>0</v>
      </c>
      <c r="H7" s="115">
        <v>925000</v>
      </c>
      <c r="I7" s="115"/>
      <c r="J7" s="115"/>
      <c r="K7" s="116">
        <v>747500</v>
      </c>
      <c r="L7" s="116">
        <v>747500</v>
      </c>
      <c r="M7" s="131">
        <f t="shared" si="1"/>
        <v>1495000</v>
      </c>
      <c r="N7" s="137" t="s">
        <v>264</v>
      </c>
      <c r="O7" s="112" t="str">
        <f t="shared" si="2"/>
        <v>Sistema mobilità</v>
      </c>
      <c r="R7" s="133" t="s">
        <v>265</v>
      </c>
      <c r="S7" s="133" t="s">
        <v>259</v>
      </c>
    </row>
    <row r="8" spans="1:19" ht="13.5" customHeight="1" outlineLevel="1">
      <c r="A8" s="4" t="s">
        <v>122</v>
      </c>
      <c r="B8" s="101" t="s">
        <v>159</v>
      </c>
      <c r="C8" s="101" t="s">
        <v>190</v>
      </c>
      <c r="D8" s="132" t="s">
        <v>202</v>
      </c>
      <c r="E8" s="101"/>
      <c r="F8" s="113">
        <v>3310000</v>
      </c>
      <c r="G8" s="114">
        <v>0</v>
      </c>
      <c r="H8" s="115">
        <v>1100000</v>
      </c>
      <c r="I8" s="115"/>
      <c r="J8" s="115"/>
      <c r="K8" s="116">
        <v>1105000</v>
      </c>
      <c r="L8" s="116">
        <v>1105000</v>
      </c>
      <c r="M8" s="131">
        <f t="shared" si="1"/>
        <v>2210000</v>
      </c>
      <c r="N8" s="137" t="s">
        <v>264</v>
      </c>
      <c r="O8" s="112" t="str">
        <f t="shared" si="2"/>
        <v>Sistema mobilità</v>
      </c>
      <c r="R8" s="133" t="s">
        <v>266</v>
      </c>
      <c r="S8" s="133" t="s">
        <v>270</v>
      </c>
    </row>
    <row r="9" spans="1:15" ht="13.5" customHeight="1" outlineLevel="1">
      <c r="A9" s="4" t="s">
        <v>123</v>
      </c>
      <c r="B9" s="101" t="s">
        <v>160</v>
      </c>
      <c r="C9" s="101" t="s">
        <v>190</v>
      </c>
      <c r="D9" s="132" t="s">
        <v>203</v>
      </c>
      <c r="E9" s="101"/>
      <c r="F9" s="113">
        <v>359400</v>
      </c>
      <c r="G9" s="114">
        <v>0</v>
      </c>
      <c r="H9" s="115">
        <v>125790</v>
      </c>
      <c r="I9" s="115"/>
      <c r="J9" s="115"/>
      <c r="K9" s="116">
        <v>116805</v>
      </c>
      <c r="L9" s="116">
        <v>116805</v>
      </c>
      <c r="M9" s="131">
        <f t="shared" si="1"/>
        <v>233610</v>
      </c>
      <c r="N9" s="137" t="s">
        <v>264</v>
      </c>
      <c r="O9" s="112" t="str">
        <f t="shared" si="2"/>
        <v>Sistema mobilità</v>
      </c>
    </row>
    <row r="10" spans="1:15" ht="13.5" customHeight="1" outlineLevel="1">
      <c r="A10" s="4" t="s">
        <v>124</v>
      </c>
      <c r="B10" s="101" t="s">
        <v>161</v>
      </c>
      <c r="C10" s="101" t="s">
        <v>190</v>
      </c>
      <c r="D10" s="132" t="s">
        <v>204</v>
      </c>
      <c r="E10" s="101" t="s">
        <v>235</v>
      </c>
      <c r="F10" s="113">
        <v>1460800</v>
      </c>
      <c r="G10" s="114">
        <v>0</v>
      </c>
      <c r="H10" s="115">
        <v>511280</v>
      </c>
      <c r="I10" s="115"/>
      <c r="J10" s="115"/>
      <c r="K10" s="116">
        <v>292160</v>
      </c>
      <c r="L10" s="116">
        <v>657360</v>
      </c>
      <c r="M10" s="131">
        <f t="shared" si="1"/>
        <v>949520</v>
      </c>
      <c r="N10" s="137" t="s">
        <v>261</v>
      </c>
      <c r="O10" s="112" t="str">
        <f t="shared" si="2"/>
        <v>Servizi turistico-ricettivi</v>
      </c>
    </row>
    <row r="11" spans="1:15" ht="13.5" customHeight="1" outlineLevel="1">
      <c r="A11" s="4" t="s">
        <v>125</v>
      </c>
      <c r="B11" s="101" t="s">
        <v>162</v>
      </c>
      <c r="C11" s="101" t="s">
        <v>190</v>
      </c>
      <c r="D11" s="132" t="s">
        <v>205</v>
      </c>
      <c r="E11" s="101" t="s">
        <v>235</v>
      </c>
      <c r="F11" s="113">
        <v>2100000</v>
      </c>
      <c r="G11" s="114">
        <v>0</v>
      </c>
      <c r="H11" s="115">
        <v>609420</v>
      </c>
      <c r="I11" s="115"/>
      <c r="J11" s="115"/>
      <c r="K11" s="116">
        <v>458640</v>
      </c>
      <c r="L11" s="116">
        <v>1031940</v>
      </c>
      <c r="M11" s="131">
        <f t="shared" si="1"/>
        <v>1490580</v>
      </c>
      <c r="N11" s="137" t="s">
        <v>261</v>
      </c>
      <c r="O11" s="112" t="str">
        <f t="shared" si="2"/>
        <v>Servizi turistico-ricettivi</v>
      </c>
    </row>
    <row r="12" spans="1:15" ht="13.5" customHeight="1" outlineLevel="1">
      <c r="A12" s="4" t="s">
        <v>126</v>
      </c>
      <c r="B12" s="101" t="s">
        <v>163</v>
      </c>
      <c r="C12" s="101" t="s">
        <v>190</v>
      </c>
      <c r="D12" s="132" t="s">
        <v>206</v>
      </c>
      <c r="E12" s="101" t="s">
        <v>235</v>
      </c>
      <c r="F12" s="113">
        <v>4826300</v>
      </c>
      <c r="G12" s="114">
        <v>0</v>
      </c>
      <c r="H12" s="115">
        <v>2564300</v>
      </c>
      <c r="I12" s="115"/>
      <c r="J12" s="115"/>
      <c r="K12" s="116">
        <v>696000</v>
      </c>
      <c r="L12" s="116">
        <v>1566000</v>
      </c>
      <c r="M12" s="131">
        <f t="shared" si="1"/>
        <v>2262000</v>
      </c>
      <c r="N12" s="137" t="s">
        <v>265</v>
      </c>
      <c r="O12" s="112" t="str">
        <f t="shared" si="2"/>
        <v>Riqualificazione aree</v>
      </c>
    </row>
    <row r="13" spans="1:15" ht="13.5" customHeight="1" outlineLevel="1">
      <c r="A13" s="4" t="s">
        <v>71</v>
      </c>
      <c r="B13" s="101" t="s">
        <v>238</v>
      </c>
      <c r="C13" s="101" t="s">
        <v>190</v>
      </c>
      <c r="D13" s="132" t="s">
        <v>242</v>
      </c>
      <c r="E13" s="101" t="s">
        <v>235</v>
      </c>
      <c r="F13" s="113">
        <v>1340000</v>
      </c>
      <c r="G13" s="114">
        <v>0</v>
      </c>
      <c r="H13" s="115">
        <v>134000</v>
      </c>
      <c r="I13" s="115"/>
      <c r="J13" s="115">
        <v>335000</v>
      </c>
      <c r="K13" s="116"/>
      <c r="L13" s="116">
        <v>871000</v>
      </c>
      <c r="M13" s="131">
        <f>+L13+K13</f>
        <v>871000</v>
      </c>
      <c r="N13" s="137" t="s">
        <v>262</v>
      </c>
      <c r="O13" s="112" t="str">
        <f t="shared" si="2"/>
        <v>Risorse idro-potabili</v>
      </c>
    </row>
    <row r="14" spans="1:15" ht="13.5" customHeight="1" outlineLevel="1">
      <c r="A14" s="4" t="s">
        <v>128</v>
      </c>
      <c r="B14" s="101" t="s">
        <v>164</v>
      </c>
      <c r="C14" s="101" t="s">
        <v>191</v>
      </c>
      <c r="D14" s="132" t="s">
        <v>207</v>
      </c>
      <c r="E14" s="101" t="s">
        <v>235</v>
      </c>
      <c r="F14" s="113">
        <v>252000</v>
      </c>
      <c r="G14" s="114">
        <v>0</v>
      </c>
      <c r="H14" s="115">
        <v>109910</v>
      </c>
      <c r="I14" s="115"/>
      <c r="J14" s="115"/>
      <c r="K14" s="116">
        <v>43720</v>
      </c>
      <c r="L14" s="116">
        <v>98370</v>
      </c>
      <c r="M14" s="131">
        <f t="shared" si="1"/>
        <v>142090</v>
      </c>
      <c r="N14" s="137" t="s">
        <v>261</v>
      </c>
      <c r="O14" s="112" t="str">
        <f t="shared" si="2"/>
        <v>Servizi turistico-ricettivi</v>
      </c>
    </row>
    <row r="15" spans="1:15" ht="13.5" customHeight="1" outlineLevel="1">
      <c r="A15" s="4" t="s">
        <v>129</v>
      </c>
      <c r="B15" s="101" t="s">
        <v>165</v>
      </c>
      <c r="C15" s="101" t="s">
        <v>191</v>
      </c>
      <c r="D15" s="132" t="s">
        <v>208</v>
      </c>
      <c r="E15" s="101" t="s">
        <v>235</v>
      </c>
      <c r="F15" s="113">
        <v>680000</v>
      </c>
      <c r="G15" s="114">
        <v>0</v>
      </c>
      <c r="H15" s="115">
        <v>238000</v>
      </c>
      <c r="I15" s="115"/>
      <c r="J15" s="115"/>
      <c r="K15" s="116">
        <v>442000</v>
      </c>
      <c r="L15" s="116"/>
      <c r="M15" s="131">
        <f t="shared" si="1"/>
        <v>442000</v>
      </c>
      <c r="N15" s="137" t="s">
        <v>264</v>
      </c>
      <c r="O15" s="112" t="str">
        <f t="shared" si="2"/>
        <v>Sistema mobilità</v>
      </c>
    </row>
    <row r="16" spans="1:15" ht="13.5" customHeight="1" outlineLevel="1">
      <c r="A16" s="4" t="s">
        <v>130</v>
      </c>
      <c r="B16" s="101" t="s">
        <v>166</v>
      </c>
      <c r="C16" s="101" t="s">
        <v>191</v>
      </c>
      <c r="D16" s="132" t="s">
        <v>209</v>
      </c>
      <c r="E16" s="101" t="s">
        <v>235</v>
      </c>
      <c r="F16" s="113">
        <v>3700000</v>
      </c>
      <c r="G16" s="114">
        <v>0</v>
      </c>
      <c r="H16" s="115">
        <v>1100000</v>
      </c>
      <c r="I16" s="115"/>
      <c r="J16" s="115">
        <v>250000</v>
      </c>
      <c r="K16" s="116">
        <v>590000</v>
      </c>
      <c r="L16" s="116">
        <v>1760000</v>
      </c>
      <c r="M16" s="131">
        <f t="shared" si="1"/>
        <v>2350000</v>
      </c>
      <c r="N16" s="137" t="s">
        <v>263</v>
      </c>
      <c r="O16" s="112" t="str">
        <f t="shared" si="2"/>
        <v>Interventi idraulici</v>
      </c>
    </row>
    <row r="17" spans="1:15" ht="13.5" customHeight="1" outlineLevel="1">
      <c r="A17" s="4" t="s">
        <v>131</v>
      </c>
      <c r="B17" s="101" t="s">
        <v>167</v>
      </c>
      <c r="C17" s="101" t="s">
        <v>192</v>
      </c>
      <c r="D17" s="132" t="s">
        <v>210</v>
      </c>
      <c r="E17" s="101"/>
      <c r="F17" s="113">
        <v>552000</v>
      </c>
      <c r="G17" s="114">
        <v>0</v>
      </c>
      <c r="H17" s="115">
        <v>193200</v>
      </c>
      <c r="I17" s="115"/>
      <c r="J17" s="115"/>
      <c r="K17" s="116">
        <v>110400</v>
      </c>
      <c r="L17" s="116">
        <v>248400</v>
      </c>
      <c r="M17" s="131">
        <f t="shared" si="1"/>
        <v>358800</v>
      </c>
      <c r="N17" s="137" t="s">
        <v>264</v>
      </c>
      <c r="O17" s="112" t="str">
        <f t="shared" si="2"/>
        <v>Sistema mobilità</v>
      </c>
    </row>
    <row r="18" spans="1:15" ht="13.5" customHeight="1" outlineLevel="1">
      <c r="A18" s="4" t="s">
        <v>132</v>
      </c>
      <c r="B18" s="101" t="s">
        <v>168</v>
      </c>
      <c r="C18" s="101" t="s">
        <v>192</v>
      </c>
      <c r="D18" s="132" t="s">
        <v>211</v>
      </c>
      <c r="E18" s="101" t="s">
        <v>235</v>
      </c>
      <c r="F18" s="113">
        <v>1600000</v>
      </c>
      <c r="G18" s="114">
        <v>0</v>
      </c>
      <c r="H18" s="115">
        <v>640600</v>
      </c>
      <c r="I18" s="115"/>
      <c r="J18" s="115"/>
      <c r="K18" s="116">
        <v>295200</v>
      </c>
      <c r="L18" s="116">
        <v>664200</v>
      </c>
      <c r="M18" s="131">
        <f t="shared" si="1"/>
        <v>959400</v>
      </c>
      <c r="N18" s="137" t="s">
        <v>264</v>
      </c>
      <c r="O18" s="112" t="str">
        <f t="shared" si="2"/>
        <v>Sistema mobilità</v>
      </c>
    </row>
    <row r="19" spans="1:15" ht="13.5" customHeight="1" outlineLevel="1">
      <c r="A19" s="4" t="s">
        <v>133</v>
      </c>
      <c r="B19" s="101" t="s">
        <v>165</v>
      </c>
      <c r="C19" s="101" t="s">
        <v>192</v>
      </c>
      <c r="D19" s="132" t="s">
        <v>212</v>
      </c>
      <c r="E19" s="101" t="s">
        <v>235</v>
      </c>
      <c r="F19" s="113">
        <v>280000</v>
      </c>
      <c r="G19" s="114">
        <v>0</v>
      </c>
      <c r="H19" s="115">
        <v>98000</v>
      </c>
      <c r="I19" s="115"/>
      <c r="J19" s="115"/>
      <c r="K19" s="116">
        <v>182000</v>
      </c>
      <c r="L19" s="116"/>
      <c r="M19" s="131">
        <f t="shared" si="1"/>
        <v>182000</v>
      </c>
      <c r="N19" s="137" t="s">
        <v>264</v>
      </c>
      <c r="O19" s="112" t="str">
        <f t="shared" si="2"/>
        <v>Sistema mobilità</v>
      </c>
    </row>
    <row r="20" spans="1:15" ht="13.5" customHeight="1" outlineLevel="1">
      <c r="A20" s="4" t="s">
        <v>134</v>
      </c>
      <c r="B20" s="101" t="s">
        <v>169</v>
      </c>
      <c r="C20" s="101" t="s">
        <v>192</v>
      </c>
      <c r="D20" s="132" t="s">
        <v>213</v>
      </c>
      <c r="E20" s="101" t="s">
        <v>235</v>
      </c>
      <c r="F20" s="113">
        <v>660000</v>
      </c>
      <c r="G20" s="114">
        <v>0</v>
      </c>
      <c r="H20" s="115">
        <v>231000</v>
      </c>
      <c r="I20" s="115"/>
      <c r="J20" s="115">
        <v>49500</v>
      </c>
      <c r="K20" s="116"/>
      <c r="L20" s="116">
        <v>379500</v>
      </c>
      <c r="M20" s="131">
        <f t="shared" si="1"/>
        <v>379500</v>
      </c>
      <c r="N20" s="137" t="s">
        <v>263</v>
      </c>
      <c r="O20" s="112" t="str">
        <f t="shared" si="2"/>
        <v>Interventi idraulici</v>
      </c>
    </row>
    <row r="21" spans="1:15" ht="13.5" customHeight="1" outlineLevel="1">
      <c r="A21" s="4" t="s">
        <v>135</v>
      </c>
      <c r="B21" s="101" t="s">
        <v>170</v>
      </c>
      <c r="C21" s="101" t="s">
        <v>192</v>
      </c>
      <c r="D21" s="132" t="s">
        <v>214</v>
      </c>
      <c r="E21" s="101" t="s">
        <v>235</v>
      </c>
      <c r="F21" s="113">
        <v>939800</v>
      </c>
      <c r="G21" s="114">
        <v>0</v>
      </c>
      <c r="H21" s="115">
        <v>419800</v>
      </c>
      <c r="I21" s="115"/>
      <c r="J21" s="115">
        <v>43000</v>
      </c>
      <c r="K21" s="116">
        <v>169700</v>
      </c>
      <c r="L21" s="116">
        <v>307300</v>
      </c>
      <c r="M21" s="131">
        <f t="shared" si="1"/>
        <v>477000</v>
      </c>
      <c r="N21" s="137" t="s">
        <v>263</v>
      </c>
      <c r="O21" s="112" t="str">
        <f t="shared" si="2"/>
        <v>Interventi idraulici</v>
      </c>
    </row>
    <row r="22" spans="1:15" ht="13.5" customHeight="1" outlineLevel="1">
      <c r="A22" s="4" t="s">
        <v>136</v>
      </c>
      <c r="B22" s="101" t="s">
        <v>171</v>
      </c>
      <c r="C22" s="101" t="s">
        <v>192</v>
      </c>
      <c r="D22" s="132" t="s">
        <v>215</v>
      </c>
      <c r="E22" s="101" t="s">
        <v>235</v>
      </c>
      <c r="F22" s="113">
        <v>300000</v>
      </c>
      <c r="G22" s="114">
        <v>0</v>
      </c>
      <c r="H22" s="115"/>
      <c r="I22" s="115"/>
      <c r="J22" s="115">
        <v>300000</v>
      </c>
      <c r="K22" s="116"/>
      <c r="L22" s="116"/>
      <c r="M22" s="131">
        <f t="shared" si="1"/>
        <v>0</v>
      </c>
      <c r="N22" s="137" t="s">
        <v>263</v>
      </c>
      <c r="O22" s="112" t="str">
        <f t="shared" si="2"/>
        <v>Interventi idraulici</v>
      </c>
    </row>
    <row r="23" spans="1:15" ht="13.5" customHeight="1" outlineLevel="1">
      <c r="A23" s="4" t="s">
        <v>137</v>
      </c>
      <c r="B23" s="101" t="s">
        <v>172</v>
      </c>
      <c r="C23" s="101" t="s">
        <v>192</v>
      </c>
      <c r="D23" s="132" t="s">
        <v>216</v>
      </c>
      <c r="E23" s="101" t="s">
        <v>235</v>
      </c>
      <c r="F23" s="113">
        <v>2600000</v>
      </c>
      <c r="G23" s="114">
        <v>0</v>
      </c>
      <c r="H23" s="115"/>
      <c r="I23" s="115"/>
      <c r="J23" s="115">
        <v>2600000</v>
      </c>
      <c r="K23" s="116"/>
      <c r="L23" s="116"/>
      <c r="M23" s="131">
        <f t="shared" si="1"/>
        <v>0</v>
      </c>
      <c r="N23" s="137" t="s">
        <v>263</v>
      </c>
      <c r="O23" s="112" t="str">
        <f t="shared" si="2"/>
        <v>Interventi idraulici</v>
      </c>
    </row>
    <row r="24" spans="1:15" ht="13.5" customHeight="1" outlineLevel="1">
      <c r="A24" s="4" t="s">
        <v>138</v>
      </c>
      <c r="B24" s="101" t="s">
        <v>173</v>
      </c>
      <c r="C24" s="101" t="s">
        <v>192</v>
      </c>
      <c r="D24" s="132" t="s">
        <v>217</v>
      </c>
      <c r="E24" s="101"/>
      <c r="F24" s="113">
        <v>628000</v>
      </c>
      <c r="G24" s="114">
        <v>0</v>
      </c>
      <c r="H24" s="115">
        <v>219800</v>
      </c>
      <c r="I24" s="115"/>
      <c r="J24" s="115"/>
      <c r="K24" s="116">
        <v>408200</v>
      </c>
      <c r="L24" s="116"/>
      <c r="M24" s="131">
        <f t="shared" si="1"/>
        <v>408200</v>
      </c>
      <c r="N24" s="137" t="s">
        <v>266</v>
      </c>
      <c r="O24" s="112" t="str">
        <f t="shared" si="2"/>
        <v>Formazione</v>
      </c>
    </row>
    <row r="25" spans="1:15" ht="13.5" customHeight="1" outlineLevel="1">
      <c r="A25" s="4" t="s">
        <v>139</v>
      </c>
      <c r="B25" s="101" t="s">
        <v>174</v>
      </c>
      <c r="C25" s="101" t="s">
        <v>193</v>
      </c>
      <c r="D25" s="132" t="s">
        <v>218</v>
      </c>
      <c r="E25" s="101" t="s">
        <v>235</v>
      </c>
      <c r="F25" s="113">
        <v>600000</v>
      </c>
      <c r="G25" s="114">
        <v>0</v>
      </c>
      <c r="H25" s="115">
        <v>210000</v>
      </c>
      <c r="I25" s="115"/>
      <c r="J25" s="115"/>
      <c r="K25" s="116">
        <v>195000</v>
      </c>
      <c r="L25" s="116">
        <v>195000</v>
      </c>
      <c r="M25" s="131">
        <f t="shared" si="1"/>
        <v>390000</v>
      </c>
      <c r="N25" s="137" t="s">
        <v>264</v>
      </c>
      <c r="O25" s="112" t="str">
        <f t="shared" si="2"/>
        <v>Sistema mobilità</v>
      </c>
    </row>
    <row r="26" spans="1:15" ht="13.5" customHeight="1" outlineLevel="1">
      <c r="A26" s="4" t="s">
        <v>140</v>
      </c>
      <c r="B26" s="101" t="s">
        <v>175</v>
      </c>
      <c r="C26" s="101" t="s">
        <v>193</v>
      </c>
      <c r="D26" s="132" t="s">
        <v>219</v>
      </c>
      <c r="E26" s="101" t="s">
        <v>235</v>
      </c>
      <c r="F26" s="113">
        <v>1010000</v>
      </c>
      <c r="G26" s="114">
        <v>0</v>
      </c>
      <c r="H26" s="115">
        <v>353500</v>
      </c>
      <c r="I26" s="115"/>
      <c r="J26" s="115"/>
      <c r="K26" s="116">
        <v>656500</v>
      </c>
      <c r="L26" s="116"/>
      <c r="M26" s="131">
        <f t="shared" si="1"/>
        <v>656500</v>
      </c>
      <c r="N26" s="137" t="s">
        <v>264</v>
      </c>
      <c r="O26" s="112" t="str">
        <f t="shared" si="2"/>
        <v>Sistema mobilità</v>
      </c>
    </row>
    <row r="27" spans="1:15" ht="13.5" customHeight="1" outlineLevel="1">
      <c r="A27" s="4" t="s">
        <v>141</v>
      </c>
      <c r="B27" s="101" t="s">
        <v>176</v>
      </c>
      <c r="C27" s="101" t="s">
        <v>193</v>
      </c>
      <c r="D27" s="132" t="s">
        <v>220</v>
      </c>
      <c r="E27" s="101"/>
      <c r="F27" s="113">
        <v>950000</v>
      </c>
      <c r="G27" s="114">
        <v>0</v>
      </c>
      <c r="H27" s="115">
        <v>391000</v>
      </c>
      <c r="I27" s="115"/>
      <c r="J27" s="115"/>
      <c r="K27" s="116">
        <v>172000</v>
      </c>
      <c r="L27" s="116">
        <v>387000</v>
      </c>
      <c r="M27" s="131">
        <f t="shared" si="1"/>
        <v>559000</v>
      </c>
      <c r="N27" s="137" t="s">
        <v>264</v>
      </c>
      <c r="O27" s="112" t="str">
        <f t="shared" si="2"/>
        <v>Sistema mobilità</v>
      </c>
    </row>
    <row r="28" spans="1:15" ht="13.5" customHeight="1" outlineLevel="1">
      <c r="A28" s="4" t="s">
        <v>142</v>
      </c>
      <c r="B28" s="101" t="s">
        <v>177</v>
      </c>
      <c r="C28" s="101" t="s">
        <v>193</v>
      </c>
      <c r="D28" s="132" t="s">
        <v>221</v>
      </c>
      <c r="E28" s="101"/>
      <c r="F28" s="113">
        <v>1590000</v>
      </c>
      <c r="G28" s="114">
        <v>0</v>
      </c>
      <c r="H28" s="115">
        <v>569500</v>
      </c>
      <c r="I28" s="115"/>
      <c r="J28" s="115"/>
      <c r="K28" s="116">
        <v>1020500</v>
      </c>
      <c r="L28" s="116"/>
      <c r="M28" s="131">
        <f t="shared" si="1"/>
        <v>1020500</v>
      </c>
      <c r="N28" s="137" t="s">
        <v>261</v>
      </c>
      <c r="O28" s="112" t="str">
        <f t="shared" si="2"/>
        <v>Servizi turistico-ricettivi</v>
      </c>
    </row>
    <row r="29" spans="1:15" ht="13.5" customHeight="1" outlineLevel="1">
      <c r="A29" s="4" t="s">
        <v>143</v>
      </c>
      <c r="B29" s="101" t="s">
        <v>178</v>
      </c>
      <c r="C29" s="101" t="s">
        <v>193</v>
      </c>
      <c r="D29" s="132" t="s">
        <v>222</v>
      </c>
      <c r="E29" s="101" t="s">
        <v>235</v>
      </c>
      <c r="F29" s="113">
        <v>280000</v>
      </c>
      <c r="G29" s="114">
        <v>0</v>
      </c>
      <c r="H29" s="115">
        <v>98000</v>
      </c>
      <c r="I29" s="115"/>
      <c r="J29" s="115"/>
      <c r="K29" s="116">
        <v>182000</v>
      </c>
      <c r="L29" s="116"/>
      <c r="M29" s="131">
        <f t="shared" si="1"/>
        <v>182000</v>
      </c>
      <c r="N29" s="137" t="s">
        <v>261</v>
      </c>
      <c r="O29" s="112" t="str">
        <f t="shared" si="2"/>
        <v>Servizi turistico-ricettivi</v>
      </c>
    </row>
    <row r="30" spans="1:15" ht="13.5" customHeight="1" outlineLevel="1">
      <c r="A30" s="4" t="s">
        <v>144</v>
      </c>
      <c r="B30" s="101" t="s">
        <v>179</v>
      </c>
      <c r="C30" s="101" t="s">
        <v>193</v>
      </c>
      <c r="D30" s="132" t="s">
        <v>223</v>
      </c>
      <c r="E30" s="101" t="s">
        <v>235</v>
      </c>
      <c r="F30" s="113">
        <v>2820000</v>
      </c>
      <c r="G30" s="114">
        <v>0</v>
      </c>
      <c r="H30" s="115">
        <v>986254.4</v>
      </c>
      <c r="I30" s="115"/>
      <c r="J30" s="115">
        <v>112114</v>
      </c>
      <c r="K30" s="116">
        <v>913779.8</v>
      </c>
      <c r="L30" s="116">
        <v>807851.8</v>
      </c>
      <c r="M30" s="131">
        <f t="shared" si="1"/>
        <v>1721631.6</v>
      </c>
      <c r="N30" s="137" t="s">
        <v>263</v>
      </c>
      <c r="O30" s="112" t="str">
        <f t="shared" si="2"/>
        <v>Interventi idraulici</v>
      </c>
    </row>
    <row r="31" spans="1:15" ht="13.5" customHeight="1" outlineLevel="1">
      <c r="A31" s="4" t="s">
        <v>145</v>
      </c>
      <c r="B31" s="101" t="s">
        <v>180</v>
      </c>
      <c r="C31" s="101" t="s">
        <v>194</v>
      </c>
      <c r="D31" s="132" t="s">
        <v>224</v>
      </c>
      <c r="E31" s="101" t="s">
        <v>235</v>
      </c>
      <c r="F31" s="113">
        <v>780000</v>
      </c>
      <c r="G31" s="114">
        <v>0</v>
      </c>
      <c r="H31" s="115">
        <v>273000</v>
      </c>
      <c r="I31" s="115"/>
      <c r="J31" s="115"/>
      <c r="K31" s="116">
        <v>507000</v>
      </c>
      <c r="L31" s="116"/>
      <c r="M31" s="131">
        <f t="shared" si="1"/>
        <v>507000</v>
      </c>
      <c r="N31" s="137" t="s">
        <v>265</v>
      </c>
      <c r="O31" s="112" t="str">
        <f t="shared" si="2"/>
        <v>Riqualificazione aree</v>
      </c>
    </row>
    <row r="32" spans="1:15" ht="13.5" customHeight="1" outlineLevel="1">
      <c r="A32" s="4" t="s">
        <v>146</v>
      </c>
      <c r="B32" s="101" t="s">
        <v>165</v>
      </c>
      <c r="C32" s="101" t="s">
        <v>194</v>
      </c>
      <c r="D32" s="132" t="s">
        <v>225</v>
      </c>
      <c r="E32" s="101" t="s">
        <v>235</v>
      </c>
      <c r="F32" s="113">
        <v>540000</v>
      </c>
      <c r="G32" s="114">
        <v>0</v>
      </c>
      <c r="H32" s="115">
        <v>189000</v>
      </c>
      <c r="I32" s="115"/>
      <c r="J32" s="115"/>
      <c r="K32" s="116">
        <v>108000</v>
      </c>
      <c r="L32" s="116">
        <v>243000</v>
      </c>
      <c r="M32" s="131">
        <f t="shared" si="1"/>
        <v>351000</v>
      </c>
      <c r="N32" s="137" t="s">
        <v>264</v>
      </c>
      <c r="O32" s="112" t="str">
        <f t="shared" si="2"/>
        <v>Sistema mobilità</v>
      </c>
    </row>
    <row r="33" spans="1:15" ht="13.5" customHeight="1" outlineLevel="1">
      <c r="A33" s="4" t="s">
        <v>147</v>
      </c>
      <c r="B33" s="101" t="s">
        <v>181</v>
      </c>
      <c r="C33" s="101" t="s">
        <v>194</v>
      </c>
      <c r="D33" s="132" t="s">
        <v>226</v>
      </c>
      <c r="E33" s="101" t="s">
        <v>235</v>
      </c>
      <c r="F33" s="113">
        <v>1420000</v>
      </c>
      <c r="G33" s="114">
        <v>0</v>
      </c>
      <c r="H33" s="115">
        <v>575000</v>
      </c>
      <c r="I33" s="115"/>
      <c r="J33" s="115">
        <v>65000</v>
      </c>
      <c r="K33" s="116">
        <v>286000</v>
      </c>
      <c r="L33" s="116">
        <v>494000</v>
      </c>
      <c r="M33" s="131">
        <f t="shared" si="1"/>
        <v>780000</v>
      </c>
      <c r="N33" s="137" t="s">
        <v>263</v>
      </c>
      <c r="O33" s="112" t="str">
        <f t="shared" si="2"/>
        <v>Interventi idraulici</v>
      </c>
    </row>
    <row r="34" spans="1:15" ht="13.5" customHeight="1" outlineLevel="1">
      <c r="A34" s="4" t="s">
        <v>148</v>
      </c>
      <c r="B34" s="101" t="s">
        <v>182</v>
      </c>
      <c r="C34" s="101" t="s">
        <v>194</v>
      </c>
      <c r="D34" s="132" t="s">
        <v>227</v>
      </c>
      <c r="E34" s="101"/>
      <c r="F34" s="113">
        <v>1030000</v>
      </c>
      <c r="G34" s="114">
        <v>0</v>
      </c>
      <c r="H34" s="115">
        <v>484000</v>
      </c>
      <c r="I34" s="115"/>
      <c r="J34" s="115"/>
      <c r="K34" s="116">
        <v>168000</v>
      </c>
      <c r="L34" s="116">
        <v>378000</v>
      </c>
      <c r="M34" s="131">
        <f t="shared" si="1"/>
        <v>546000</v>
      </c>
      <c r="N34" s="137" t="s">
        <v>265</v>
      </c>
      <c r="O34" s="112" t="str">
        <f t="shared" si="2"/>
        <v>Riqualificazione aree</v>
      </c>
    </row>
    <row r="35" spans="1:15" ht="13.5" customHeight="1" outlineLevel="1">
      <c r="A35" s="4" t="s">
        <v>149</v>
      </c>
      <c r="B35" s="101" t="s">
        <v>183</v>
      </c>
      <c r="C35" s="101" t="s">
        <v>195</v>
      </c>
      <c r="D35" s="132" t="s">
        <v>228</v>
      </c>
      <c r="E35" s="101" t="s">
        <v>235</v>
      </c>
      <c r="F35" s="113">
        <v>728000</v>
      </c>
      <c r="G35" s="114">
        <v>0</v>
      </c>
      <c r="H35" s="115">
        <v>254800</v>
      </c>
      <c r="I35" s="115"/>
      <c r="J35" s="115"/>
      <c r="K35" s="116">
        <v>145600</v>
      </c>
      <c r="L35" s="116">
        <v>327600</v>
      </c>
      <c r="M35" s="131">
        <f t="shared" si="1"/>
        <v>473200</v>
      </c>
      <c r="N35" s="137" t="s">
        <v>261</v>
      </c>
      <c r="O35" s="112" t="str">
        <f t="shared" si="2"/>
        <v>Servizi turistico-ricettivi</v>
      </c>
    </row>
    <row r="36" spans="1:15" ht="13.5" customHeight="1" outlineLevel="1">
      <c r="A36" s="4" t="s">
        <v>150</v>
      </c>
      <c r="B36" s="101" t="s">
        <v>184</v>
      </c>
      <c r="C36" s="101" t="s">
        <v>196</v>
      </c>
      <c r="D36" s="132" t="s">
        <v>229</v>
      </c>
      <c r="E36" s="101" t="s">
        <v>235</v>
      </c>
      <c r="F36" s="113">
        <v>50000</v>
      </c>
      <c r="G36" s="114">
        <v>0</v>
      </c>
      <c r="H36" s="115">
        <v>17500</v>
      </c>
      <c r="I36" s="115"/>
      <c r="J36" s="115"/>
      <c r="K36" s="116">
        <v>32500</v>
      </c>
      <c r="L36" s="116"/>
      <c r="M36" s="131">
        <f t="shared" si="1"/>
        <v>32500</v>
      </c>
      <c r="N36" s="137" t="s">
        <v>261</v>
      </c>
      <c r="O36" s="112" t="str">
        <f t="shared" si="2"/>
        <v>Servizi turistico-ricettivi</v>
      </c>
    </row>
    <row r="37" spans="1:15" ht="13.5" customHeight="1" outlineLevel="1">
      <c r="A37" s="4" t="s">
        <v>151</v>
      </c>
      <c r="B37" s="101" t="s">
        <v>185</v>
      </c>
      <c r="C37" s="101" t="s">
        <v>196</v>
      </c>
      <c r="D37" s="132" t="s">
        <v>230</v>
      </c>
      <c r="E37" s="101" t="s">
        <v>235</v>
      </c>
      <c r="F37" s="113">
        <v>130000</v>
      </c>
      <c r="G37" s="114">
        <v>0</v>
      </c>
      <c r="H37" s="115">
        <v>45500</v>
      </c>
      <c r="I37" s="115"/>
      <c r="J37" s="115"/>
      <c r="K37" s="116">
        <v>84500</v>
      </c>
      <c r="L37" s="116"/>
      <c r="M37" s="131">
        <f t="shared" si="1"/>
        <v>84500</v>
      </c>
      <c r="N37" s="137" t="s">
        <v>261</v>
      </c>
      <c r="O37" s="112" t="str">
        <f t="shared" si="2"/>
        <v>Servizi turistico-ricettivi</v>
      </c>
    </row>
    <row r="38" spans="1:15" ht="13.5" customHeight="1" outlineLevel="1">
      <c r="A38" s="4" t="s">
        <v>152</v>
      </c>
      <c r="B38" s="101" t="s">
        <v>186</v>
      </c>
      <c r="C38" s="101" t="s">
        <v>196</v>
      </c>
      <c r="D38" s="132" t="s">
        <v>231</v>
      </c>
      <c r="E38" s="101"/>
      <c r="F38" s="113">
        <v>100000</v>
      </c>
      <c r="G38" s="114">
        <v>0</v>
      </c>
      <c r="H38" s="115">
        <v>35000</v>
      </c>
      <c r="I38" s="115"/>
      <c r="J38" s="115"/>
      <c r="K38" s="116">
        <v>65000</v>
      </c>
      <c r="L38" s="116"/>
      <c r="M38" s="131">
        <f t="shared" si="1"/>
        <v>65000</v>
      </c>
      <c r="N38" s="137" t="s">
        <v>264</v>
      </c>
      <c r="O38" s="112" t="str">
        <f t="shared" si="2"/>
        <v>Sistema mobilità</v>
      </c>
    </row>
    <row r="39" spans="1:15" ht="13.5" customHeight="1" outlineLevel="1">
      <c r="A39" s="4" t="s">
        <v>153</v>
      </c>
      <c r="B39" s="101" t="s">
        <v>187</v>
      </c>
      <c r="C39" s="101" t="s">
        <v>196</v>
      </c>
      <c r="D39" s="132" t="s">
        <v>232</v>
      </c>
      <c r="E39" s="101"/>
      <c r="F39" s="113">
        <v>400000</v>
      </c>
      <c r="G39" s="114">
        <v>0</v>
      </c>
      <c r="H39" s="115">
        <v>302500</v>
      </c>
      <c r="I39" s="115"/>
      <c r="J39" s="115"/>
      <c r="K39" s="116">
        <v>97500</v>
      </c>
      <c r="L39" s="116"/>
      <c r="M39" s="131">
        <f t="shared" si="1"/>
        <v>97500</v>
      </c>
      <c r="N39" s="137" t="s">
        <v>265</v>
      </c>
      <c r="O39" s="112" t="str">
        <f t="shared" si="2"/>
        <v>Riqualificazione aree</v>
      </c>
    </row>
    <row r="40" spans="1:15" ht="13.5" customHeight="1" outlineLevel="1">
      <c r="A40" s="4" t="s">
        <v>154</v>
      </c>
      <c r="B40" s="101" t="s">
        <v>188</v>
      </c>
      <c r="C40" s="101" t="s">
        <v>197</v>
      </c>
      <c r="D40" s="132" t="s">
        <v>233</v>
      </c>
      <c r="E40" s="101" t="s">
        <v>235</v>
      </c>
      <c r="F40" s="113">
        <v>200000</v>
      </c>
      <c r="G40" s="114">
        <v>0</v>
      </c>
      <c r="H40" s="115">
        <v>70000</v>
      </c>
      <c r="I40" s="115"/>
      <c r="J40" s="115"/>
      <c r="K40" s="116">
        <v>40000</v>
      </c>
      <c r="L40" s="116">
        <v>90000</v>
      </c>
      <c r="M40" s="131">
        <f t="shared" si="1"/>
        <v>130000</v>
      </c>
      <c r="N40" s="137" t="s">
        <v>261</v>
      </c>
      <c r="O40" s="112" t="str">
        <f t="shared" si="2"/>
        <v>Servizi turistico-ricettivi</v>
      </c>
    </row>
    <row r="41" spans="1:15" ht="13.5" customHeight="1" outlineLevel="1">
      <c r="A41" s="4" t="s">
        <v>155</v>
      </c>
      <c r="B41" s="101" t="s">
        <v>189</v>
      </c>
      <c r="C41" s="127" t="s">
        <v>198</v>
      </c>
      <c r="D41" s="132" t="s">
        <v>234</v>
      </c>
      <c r="E41" s="127"/>
      <c r="F41" s="113">
        <v>66500</v>
      </c>
      <c r="G41" s="114">
        <v>0</v>
      </c>
      <c r="H41" s="115">
        <v>1500</v>
      </c>
      <c r="I41" s="115"/>
      <c r="J41" s="115"/>
      <c r="K41" s="116">
        <v>65000</v>
      </c>
      <c r="L41" s="116"/>
      <c r="M41" s="131">
        <f t="shared" si="1"/>
        <v>65000</v>
      </c>
      <c r="N41" s="137" t="s">
        <v>265</v>
      </c>
      <c r="O41" s="112" t="str">
        <f t="shared" si="2"/>
        <v>Riqualificazione aree</v>
      </c>
    </row>
    <row r="42" spans="1:15" ht="13.5" customHeight="1">
      <c r="A42" s="4" t="s">
        <v>258</v>
      </c>
      <c r="B42" s="101" t="s">
        <v>254</v>
      </c>
      <c r="C42" s="101" t="s">
        <v>198</v>
      </c>
      <c r="D42" s="132" t="s">
        <v>253</v>
      </c>
      <c r="E42" s="127"/>
      <c r="F42" s="113">
        <v>149500</v>
      </c>
      <c r="G42" s="114">
        <v>0</v>
      </c>
      <c r="H42" s="115">
        <v>149500</v>
      </c>
      <c r="I42" s="115"/>
      <c r="J42" s="115"/>
      <c r="K42" s="116"/>
      <c r="L42" s="116"/>
      <c r="M42" s="131">
        <f t="shared" si="1"/>
        <v>0</v>
      </c>
      <c r="N42" s="137" t="s">
        <v>265</v>
      </c>
      <c r="O42" s="112" t="str">
        <f t="shared" si="2"/>
        <v>Riqualificazione aree</v>
      </c>
    </row>
    <row r="43" spans="1:15" ht="13.5" customHeight="1" thickBot="1">
      <c r="A43" s="4"/>
      <c r="B43" s="101"/>
      <c r="C43" s="127"/>
      <c r="D43" s="127"/>
      <c r="E43" s="127"/>
      <c r="F43" s="129"/>
      <c r="G43" s="128"/>
      <c r="H43" s="128"/>
      <c r="I43" s="128"/>
      <c r="J43" s="128"/>
      <c r="K43" s="128"/>
      <c r="L43" s="128"/>
      <c r="N43" s="137"/>
      <c r="O43" s="112"/>
    </row>
    <row r="44" spans="1:15" ht="13.5" customHeight="1" thickBot="1">
      <c r="A44" s="80" t="s">
        <v>70</v>
      </c>
      <c r="B44" s="111" t="s">
        <v>3</v>
      </c>
      <c r="C44" s="101"/>
      <c r="D44" s="111"/>
      <c r="E44" s="111"/>
      <c r="F44" s="122">
        <f aca="true" t="shared" si="3" ref="F44:L44">SUM(F45:F47)</f>
        <v>9130000</v>
      </c>
      <c r="G44" s="122">
        <f t="shared" si="3"/>
        <v>2130000</v>
      </c>
      <c r="H44" s="122">
        <f t="shared" si="3"/>
        <v>783547</v>
      </c>
      <c r="I44" s="122">
        <f t="shared" si="3"/>
        <v>0</v>
      </c>
      <c r="J44" s="122">
        <f t="shared" si="3"/>
        <v>1128453</v>
      </c>
      <c r="K44" s="122">
        <f t="shared" si="3"/>
        <v>5064000</v>
      </c>
      <c r="L44" s="122">
        <f t="shared" si="3"/>
        <v>24000</v>
      </c>
      <c r="M44" s="136">
        <f>+L44+K44</f>
        <v>5088000</v>
      </c>
      <c r="N44" s="137"/>
      <c r="O44" s="112"/>
    </row>
    <row r="45" spans="1:15" ht="13.5" customHeight="1" outlineLevel="1">
      <c r="A45" s="4" t="s">
        <v>72</v>
      </c>
      <c r="B45" s="101" t="s">
        <v>239</v>
      </c>
      <c r="C45" s="101" t="s">
        <v>192</v>
      </c>
      <c r="D45" s="132" t="s">
        <v>243</v>
      </c>
      <c r="E45" s="101" t="s">
        <v>235</v>
      </c>
      <c r="F45" s="113">
        <v>7200000</v>
      </c>
      <c r="G45" s="114">
        <v>1000000</v>
      </c>
      <c r="H45" s="115">
        <v>31547</v>
      </c>
      <c r="I45" s="115"/>
      <c r="J45" s="115">
        <v>1128453</v>
      </c>
      <c r="K45" s="116">
        <v>5040000</v>
      </c>
      <c r="L45" s="116"/>
      <c r="M45" s="131">
        <f>+L45+K45</f>
        <v>5040000</v>
      </c>
      <c r="N45" s="137" t="s">
        <v>261</v>
      </c>
      <c r="O45" s="112" t="str">
        <f t="shared" si="2"/>
        <v>Servizi turistico-ricettivi</v>
      </c>
    </row>
    <row r="46" spans="1:15" ht="13.5" customHeight="1" outlineLevel="1">
      <c r="A46" s="4" t="s">
        <v>92</v>
      </c>
      <c r="B46" s="101" t="s">
        <v>240</v>
      </c>
      <c r="C46" s="101" t="s">
        <v>241</v>
      </c>
      <c r="D46" s="132" t="s">
        <v>244</v>
      </c>
      <c r="E46" s="101" t="s">
        <v>235</v>
      </c>
      <c r="F46" s="113">
        <v>330000</v>
      </c>
      <c r="G46" s="114">
        <v>30000</v>
      </c>
      <c r="H46" s="115">
        <v>252000</v>
      </c>
      <c r="I46" s="115"/>
      <c r="J46" s="115"/>
      <c r="K46" s="116">
        <v>24000</v>
      </c>
      <c r="L46" s="116">
        <v>24000</v>
      </c>
      <c r="M46" s="131">
        <f>+L46+K46</f>
        <v>48000</v>
      </c>
      <c r="N46" s="137" t="s">
        <v>261</v>
      </c>
      <c r="O46" s="112" t="str">
        <f t="shared" si="2"/>
        <v>Servizi turistico-ricettivi</v>
      </c>
    </row>
    <row r="47" spans="1:15" ht="13.5" customHeight="1" outlineLevel="1">
      <c r="A47" s="138" t="s">
        <v>127</v>
      </c>
      <c r="B47" s="127" t="s">
        <v>277</v>
      </c>
      <c r="C47" s="101" t="s">
        <v>191</v>
      </c>
      <c r="D47" s="132" t="s">
        <v>257</v>
      </c>
      <c r="E47" s="101"/>
      <c r="F47" s="113">
        <v>1600000</v>
      </c>
      <c r="G47" s="114">
        <v>1100000</v>
      </c>
      <c r="H47" s="115">
        <v>500000</v>
      </c>
      <c r="I47" s="115"/>
      <c r="J47" s="115"/>
      <c r="K47" s="116"/>
      <c r="L47" s="116"/>
      <c r="M47" s="131"/>
      <c r="N47" s="137" t="s">
        <v>265</v>
      </c>
      <c r="O47" s="112" t="str">
        <f>+VLOOKUP(N47,$R$3:$S$9,2,FALSE)</f>
        <v>Riqualificazione aree</v>
      </c>
    </row>
    <row r="48" spans="1:15" ht="13.5" customHeight="1" thickBot="1">
      <c r="A48" s="7" t="s">
        <v>73</v>
      </c>
      <c r="B48" s="107" t="s">
        <v>2</v>
      </c>
      <c r="C48" s="107"/>
      <c r="D48" s="107"/>
      <c r="E48" s="107"/>
      <c r="F48" s="117">
        <f>+F49</f>
        <v>41450000</v>
      </c>
      <c r="G48" s="117">
        <f aca="true" t="shared" si="4" ref="G48:L48">+G49</f>
        <v>41450000</v>
      </c>
      <c r="H48" s="117">
        <f t="shared" si="4"/>
        <v>0</v>
      </c>
      <c r="I48" s="117">
        <f t="shared" si="4"/>
        <v>0</v>
      </c>
      <c r="J48" s="117">
        <f t="shared" si="4"/>
        <v>0</v>
      </c>
      <c r="K48" s="117">
        <f t="shared" si="4"/>
        <v>0</v>
      </c>
      <c r="L48" s="117">
        <f t="shared" si="4"/>
        <v>0</v>
      </c>
      <c r="N48" s="137"/>
      <c r="O48" s="112"/>
    </row>
    <row r="49" spans="1:15" ht="13.5" customHeight="1" thickBot="1">
      <c r="A49" s="79" t="s">
        <v>74</v>
      </c>
      <c r="B49" s="111" t="s">
        <v>245</v>
      </c>
      <c r="C49" s="111"/>
      <c r="D49" s="111"/>
      <c r="E49" s="111"/>
      <c r="F49" s="122">
        <f>SUM(F50:F54)</f>
        <v>41450000</v>
      </c>
      <c r="G49" s="122">
        <f>SUM(G50:G54)</f>
        <v>41450000</v>
      </c>
      <c r="H49" s="122"/>
      <c r="I49" s="122"/>
      <c r="J49" s="122"/>
      <c r="K49" s="122">
        <f>SUM(K50:K50)</f>
        <v>0</v>
      </c>
      <c r="L49" s="122"/>
      <c r="N49" s="137"/>
      <c r="O49" s="112"/>
    </row>
    <row r="50" spans="1:15" ht="13.5" customHeight="1" outlineLevel="1">
      <c r="A50" s="4" t="s">
        <v>75</v>
      </c>
      <c r="B50" s="101" t="s">
        <v>272</v>
      </c>
      <c r="C50" s="101" t="s">
        <v>190</v>
      </c>
      <c r="D50" s="101" t="s">
        <v>249</v>
      </c>
      <c r="E50" s="112"/>
      <c r="F50" s="113">
        <v>10000000</v>
      </c>
      <c r="G50" s="114">
        <v>10000000</v>
      </c>
      <c r="H50" s="115"/>
      <c r="I50" s="115"/>
      <c r="J50" s="115"/>
      <c r="K50" s="116"/>
      <c r="L50" s="116"/>
      <c r="N50" s="137" t="s">
        <v>261</v>
      </c>
      <c r="O50" s="112" t="str">
        <f>+VLOOKUP(N50,$R$3:$S$9,2,FALSE)</f>
        <v>Servizi turistico-ricettivi</v>
      </c>
    </row>
    <row r="51" spans="1:15" ht="13.5" customHeight="1" outlineLevel="1">
      <c r="A51" s="4" t="s">
        <v>76</v>
      </c>
      <c r="B51" s="101" t="s">
        <v>273</v>
      </c>
      <c r="C51" s="101" t="s">
        <v>193</v>
      </c>
      <c r="D51" s="101" t="s">
        <v>250</v>
      </c>
      <c r="E51" s="111"/>
      <c r="F51" s="113">
        <v>19800000</v>
      </c>
      <c r="G51" s="114">
        <v>19800000</v>
      </c>
      <c r="H51" s="115"/>
      <c r="I51" s="115"/>
      <c r="J51" s="115"/>
      <c r="K51" s="116"/>
      <c r="L51" s="116"/>
      <c r="N51" s="137" t="s">
        <v>261</v>
      </c>
      <c r="O51" s="112" t="str">
        <f>+VLOOKUP(N51,$R$3:$S$9,2,FALSE)</f>
        <v>Servizi turistico-ricettivi</v>
      </c>
    </row>
    <row r="52" spans="1:15" ht="13.5" customHeight="1" outlineLevel="1">
      <c r="A52" s="4" t="s">
        <v>246</v>
      </c>
      <c r="B52" s="101" t="s">
        <v>276</v>
      </c>
      <c r="C52" s="101" t="s">
        <v>193</v>
      </c>
      <c r="D52" s="101" t="s">
        <v>251</v>
      </c>
      <c r="E52" s="111"/>
      <c r="F52" s="113">
        <v>4300000</v>
      </c>
      <c r="G52" s="114">
        <v>4300000</v>
      </c>
      <c r="H52" s="115"/>
      <c r="I52" s="115"/>
      <c r="J52" s="115"/>
      <c r="K52" s="116"/>
      <c r="L52" s="116"/>
      <c r="N52" s="137" t="s">
        <v>265</v>
      </c>
      <c r="O52" s="112" t="str">
        <f>+VLOOKUP(N52,$R$3:$S$9,2,FALSE)</f>
        <v>Riqualificazione aree</v>
      </c>
    </row>
    <row r="53" spans="1:15" ht="13.5" customHeight="1" outlineLevel="1">
      <c r="A53" s="4" t="s">
        <v>247</v>
      </c>
      <c r="B53" s="101" t="s">
        <v>274</v>
      </c>
      <c r="C53" s="101" t="s">
        <v>194</v>
      </c>
      <c r="D53" s="101" t="s">
        <v>252</v>
      </c>
      <c r="E53" s="111"/>
      <c r="F53" s="113">
        <v>7200000</v>
      </c>
      <c r="G53" s="114">
        <v>7200000</v>
      </c>
      <c r="H53" s="115"/>
      <c r="I53" s="115"/>
      <c r="J53" s="115"/>
      <c r="K53" s="116"/>
      <c r="L53" s="116"/>
      <c r="N53" s="137" t="s">
        <v>261</v>
      </c>
      <c r="O53" s="112" t="str">
        <f>+VLOOKUP(N53,$R$3:$S$9,2,FALSE)</f>
        <v>Servizi turistico-ricettivi</v>
      </c>
    </row>
    <row r="54" spans="1:15" ht="13.5" customHeight="1">
      <c r="A54" s="4" t="s">
        <v>248</v>
      </c>
      <c r="B54" s="101" t="s">
        <v>275</v>
      </c>
      <c r="C54" s="101" t="s">
        <v>196</v>
      </c>
      <c r="D54" s="101" t="s">
        <v>256</v>
      </c>
      <c r="E54" s="101"/>
      <c r="F54" s="113">
        <v>150000</v>
      </c>
      <c r="G54" s="114">
        <v>150000</v>
      </c>
      <c r="H54" s="115"/>
      <c r="I54" s="115"/>
      <c r="J54" s="115"/>
      <c r="K54" s="116"/>
      <c r="L54" s="116"/>
      <c r="N54" s="137" t="s">
        <v>265</v>
      </c>
      <c r="O54" s="112" t="str">
        <f>+VLOOKUP(N54,$R$3:$S$9,2,FALSE)</f>
        <v>Riqualificazione aree</v>
      </c>
    </row>
    <row r="55" spans="1:12" ht="13.5" customHeight="1" hidden="1">
      <c r="A55" s="7" t="s">
        <v>77</v>
      </c>
      <c r="B55" s="107" t="s">
        <v>4</v>
      </c>
      <c r="C55" s="107"/>
      <c r="D55" s="107"/>
      <c r="E55" s="107"/>
      <c r="F55" s="108">
        <f>+F56+F59</f>
        <v>0</v>
      </c>
      <c r="G55" s="108">
        <f>+G59</f>
        <v>0</v>
      </c>
      <c r="H55" s="8">
        <f>+H56</f>
        <v>0</v>
      </c>
      <c r="I55" s="8">
        <f>+I56</f>
        <v>0</v>
      </c>
      <c r="J55" s="8">
        <f>+J56</f>
        <v>0</v>
      </c>
      <c r="K55" s="8">
        <f>+K56+K59</f>
        <v>0</v>
      </c>
      <c r="L55" s="8">
        <f>+L56</f>
        <v>0</v>
      </c>
    </row>
    <row r="56" spans="1:12" ht="13.5" customHeight="1" hidden="1">
      <c r="A56" s="79" t="s">
        <v>78</v>
      </c>
      <c r="B56" s="111" t="s">
        <v>5</v>
      </c>
      <c r="C56" s="111"/>
      <c r="D56" s="111"/>
      <c r="E56" s="111"/>
      <c r="F56" s="110">
        <f>SUM(F57:F58)</f>
        <v>0</v>
      </c>
      <c r="G56" s="6"/>
      <c r="H56" s="110">
        <f>SUM(H57:H58)</f>
        <v>0</v>
      </c>
      <c r="I56" s="110">
        <f>SUM(I57:I58)</f>
        <v>0</v>
      </c>
      <c r="J56" s="110">
        <f>SUM(J57:J58)</f>
        <v>0</v>
      </c>
      <c r="K56" s="110">
        <f>SUM(K57:K58)</f>
        <v>0</v>
      </c>
      <c r="L56" s="110">
        <f>SUM(L57:L58)</f>
        <v>0</v>
      </c>
    </row>
    <row r="57" spans="1:12" ht="13.5" customHeight="1" hidden="1">
      <c r="A57" s="4" t="s">
        <v>79</v>
      </c>
      <c r="B57" s="101" t="s">
        <v>0</v>
      </c>
      <c r="C57" s="101"/>
      <c r="D57" s="101"/>
      <c r="E57" s="101"/>
      <c r="F57" s="87"/>
      <c r="G57" s="6"/>
      <c r="H57" s="87"/>
      <c r="I57" s="87"/>
      <c r="J57" s="87"/>
      <c r="K57" s="87"/>
      <c r="L57" s="87"/>
    </row>
    <row r="58" spans="1:12" ht="13.5" customHeight="1" hidden="1">
      <c r="A58" s="4" t="s">
        <v>80</v>
      </c>
      <c r="B58" s="101" t="s">
        <v>0</v>
      </c>
      <c r="C58" s="101"/>
      <c r="D58" s="101"/>
      <c r="E58" s="101"/>
      <c r="F58" s="87"/>
      <c r="G58" s="6"/>
      <c r="H58" s="87"/>
      <c r="I58" s="87"/>
      <c r="J58" s="87"/>
      <c r="K58" s="87"/>
      <c r="L58" s="87"/>
    </row>
    <row r="59" spans="1:12" ht="13.5" customHeight="1" hidden="1">
      <c r="A59" s="79" t="s">
        <v>81</v>
      </c>
      <c r="B59" s="111" t="s">
        <v>6</v>
      </c>
      <c r="C59" s="111"/>
      <c r="D59" s="111"/>
      <c r="E59" s="111"/>
      <c r="F59" s="110">
        <f>SUM(F60:F61)</f>
        <v>0</v>
      </c>
      <c r="G59" s="110">
        <f>SUM(G60:G61)</f>
        <v>0</v>
      </c>
      <c r="H59" s="146"/>
      <c r="I59" s="147"/>
      <c r="J59" s="148"/>
      <c r="K59" s="110">
        <f>SUM(K60:K61)</f>
        <v>0</v>
      </c>
      <c r="L59" s="6"/>
    </row>
    <row r="60" spans="1:12" ht="13.5" customHeight="1" hidden="1">
      <c r="A60" s="5" t="s">
        <v>82</v>
      </c>
      <c r="B60" s="111" t="s">
        <v>0</v>
      </c>
      <c r="C60" s="101"/>
      <c r="D60" s="101"/>
      <c r="E60" s="101"/>
      <c r="F60" s="87"/>
      <c r="G60" s="87"/>
      <c r="H60" s="146"/>
      <c r="I60" s="147"/>
      <c r="J60" s="148"/>
      <c r="K60" s="87"/>
      <c r="L60" s="6"/>
    </row>
    <row r="61" spans="1:12" ht="13.5" customHeight="1" hidden="1">
      <c r="A61" s="5" t="s">
        <v>83</v>
      </c>
      <c r="B61" s="101" t="s">
        <v>0</v>
      </c>
      <c r="C61" s="101"/>
      <c r="D61" s="101"/>
      <c r="E61" s="101"/>
      <c r="F61" s="87"/>
      <c r="G61" s="87"/>
      <c r="H61" s="146"/>
      <c r="I61" s="147"/>
      <c r="J61" s="148"/>
      <c r="K61" s="87"/>
      <c r="L61" s="6"/>
    </row>
    <row r="62" spans="1:12" s="18" customFormat="1" ht="13.5" customHeight="1" hidden="1">
      <c r="A62" s="15"/>
      <c r="B62" s="102" t="s">
        <v>10</v>
      </c>
      <c r="C62" s="16"/>
      <c r="D62" s="16"/>
      <c r="E62" s="16"/>
      <c r="F62" s="17">
        <f>+F3+F48+F55</f>
        <v>103482300</v>
      </c>
      <c r="G62" s="17">
        <f>+G3+G48+G55</f>
        <v>43580000</v>
      </c>
      <c r="H62" s="76">
        <f>+H3+H55</f>
        <v>21194251.4</v>
      </c>
      <c r="I62" s="76">
        <f>+I55+I3</f>
        <v>0</v>
      </c>
      <c r="J62" s="76">
        <f>+J55+J3</f>
        <v>4883067</v>
      </c>
      <c r="K62" s="20">
        <f>+K55+K48+K3</f>
        <v>17264804.8</v>
      </c>
      <c r="L62" s="77">
        <f>+L55+L3</f>
        <v>16560176.8</v>
      </c>
    </row>
    <row r="63" spans="1:12" s="18" customFormat="1" ht="7.5" customHeight="1">
      <c r="A63" s="15"/>
      <c r="B63" s="16"/>
      <c r="C63" s="16"/>
      <c r="D63" s="16"/>
      <c r="E63" s="16"/>
      <c r="F63" s="17"/>
      <c r="G63" s="17"/>
      <c r="H63" s="19"/>
      <c r="I63" s="19"/>
      <c r="J63" s="19"/>
      <c r="K63" s="20"/>
      <c r="L63" s="21"/>
    </row>
    <row r="64" spans="11:12" ht="6.75" customHeight="1" thickBot="1">
      <c r="K64" s="13"/>
      <c r="L64" s="13"/>
    </row>
    <row r="65" spans="1:12" s="12" customFormat="1" ht="13.5" customHeight="1" thickBot="1">
      <c r="A65" s="140" t="s">
        <v>8</v>
      </c>
      <c r="B65" s="141"/>
      <c r="C65" s="100"/>
      <c r="D65" s="100"/>
      <c r="E65" s="100"/>
      <c r="F65" s="125">
        <f>+F62</f>
        <v>103482300</v>
      </c>
      <c r="G65"/>
      <c r="H65" s="10"/>
      <c r="I65" s="10"/>
      <c r="J65" s="10"/>
      <c r="K65" s="9"/>
      <c r="L65" s="11"/>
    </row>
    <row r="66" spans="11:12" ht="13.5" customHeight="1" thickBot="1">
      <c r="K66" s="13"/>
      <c r="L66" s="13"/>
    </row>
    <row r="67" spans="1:12" ht="13.5" customHeight="1" thickBot="1">
      <c r="A67" s="142" t="s">
        <v>9</v>
      </c>
      <c r="B67" s="143"/>
      <c r="C67" s="143"/>
      <c r="D67" s="143"/>
      <c r="E67" s="143"/>
      <c r="F67" s="144"/>
      <c r="G67" s="125">
        <f>+G62</f>
        <v>43580000</v>
      </c>
      <c r="H67" s="126">
        <f>+G67/$F$65</f>
        <v>0.4211348220903478</v>
      </c>
      <c r="I67" s="27" t="s">
        <v>14</v>
      </c>
      <c r="K67" s="28"/>
      <c r="L67" s="13"/>
    </row>
    <row r="68" spans="11:12" ht="13.5" customHeight="1" thickBot="1">
      <c r="K68" s="13"/>
      <c r="L68" s="13"/>
    </row>
    <row r="69" spans="1:11" ht="13.5" customHeight="1" thickBot="1">
      <c r="A69" s="142" t="s">
        <v>11</v>
      </c>
      <c r="B69" s="143"/>
      <c r="C69" s="143"/>
      <c r="D69" s="143"/>
      <c r="E69" s="143"/>
      <c r="F69" s="143"/>
      <c r="G69" s="143"/>
      <c r="H69" s="144"/>
      <c r="I69" s="125">
        <f>+H62+I62+J62</f>
        <v>26077318.4</v>
      </c>
      <c r="J69" s="78">
        <f>+I69/$F$65</f>
        <v>0.251997862436378</v>
      </c>
      <c r="K69" s="27" t="s">
        <v>14</v>
      </c>
    </row>
    <row r="70" spans="11:12" ht="13.5" customHeight="1" thickBot="1">
      <c r="K70" s="13"/>
      <c r="L70" s="13"/>
    </row>
    <row r="71" spans="1:14" ht="13.5" customHeight="1" thickBot="1">
      <c r="A71" s="142" t="s">
        <v>12</v>
      </c>
      <c r="B71" s="143"/>
      <c r="C71" s="143"/>
      <c r="D71" s="143"/>
      <c r="E71" s="143"/>
      <c r="F71" s="143"/>
      <c r="G71" s="143"/>
      <c r="H71" s="143"/>
      <c r="I71" s="143"/>
      <c r="J71" s="144"/>
      <c r="K71" s="125">
        <f>+K62</f>
        <v>17264804.8</v>
      </c>
      <c r="L71" s="78">
        <f>+K71/$F$65</f>
        <v>0.1668382399695407</v>
      </c>
      <c r="M71" s="29" t="s">
        <v>15</v>
      </c>
      <c r="N71" s="29"/>
    </row>
    <row r="72" spans="11:12" ht="13.5" customHeight="1" thickBot="1">
      <c r="K72" s="13"/>
      <c r="L72" s="13"/>
    </row>
    <row r="73" spans="1:14" ht="13.5" customHeight="1" thickBot="1">
      <c r="A73" s="142" t="s">
        <v>13</v>
      </c>
      <c r="B73" s="143"/>
      <c r="C73" s="143"/>
      <c r="D73" s="143"/>
      <c r="E73" s="143"/>
      <c r="F73" s="143"/>
      <c r="G73" s="143"/>
      <c r="H73" s="143"/>
      <c r="I73" s="143"/>
      <c r="J73" s="143"/>
      <c r="K73" s="144"/>
      <c r="L73" s="125">
        <f>+L62</f>
        <v>16560176.8</v>
      </c>
      <c r="M73" s="78">
        <f>+L73/$F$65</f>
        <v>0.1600290755037335</v>
      </c>
      <c r="N73" s="78"/>
    </row>
    <row r="74" spans="1:12" s="12" customFormat="1" ht="12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4"/>
    </row>
    <row r="75" spans="1:12" s="12" customFormat="1" ht="12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4"/>
    </row>
    <row r="76" ht="14.25">
      <c r="A76" s="2"/>
    </row>
    <row r="77" ht="14.25">
      <c r="A77" s="2"/>
    </row>
  </sheetData>
  <mergeCells count="11">
    <mergeCell ref="A73:K73"/>
    <mergeCell ref="A67:F67"/>
    <mergeCell ref="H1:J1"/>
    <mergeCell ref="K1:L1"/>
    <mergeCell ref="H61:J61"/>
    <mergeCell ref="H60:J60"/>
    <mergeCell ref="H59:J59"/>
    <mergeCell ref="N2:O2"/>
    <mergeCell ref="A65:B65"/>
    <mergeCell ref="A69:H69"/>
    <mergeCell ref="A71:J71"/>
  </mergeCells>
  <dataValidations count="1">
    <dataValidation type="list" allowBlank="1" showInputMessage="1" showErrorMessage="1" sqref="N4">
      <formula1>$R$3:$R$8</formula1>
    </dataValidation>
  </dataValidations>
  <printOptions/>
  <pageMargins left="0.07" right="0.01" top="0.91" bottom="0.78" header="0.7086614173228347" footer="0.5118110236220472"/>
  <pageSetup horizontalDpi="600" verticalDpi="600" orientation="landscape" paperSize="9" scale="67" r:id="rId1"/>
  <headerFooter alignWithMargins="0">
    <oddHeader>&amp;LRegione Piemonte&amp;RBando Programmi integrati per lo sviluppo locale
Ripartizione importi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9"/>
  <sheetViews>
    <sheetView zoomScale="75" zoomScaleNormal="75" workbookViewId="0" topLeftCell="A40">
      <selection activeCell="G12" sqref="G12"/>
    </sheetView>
  </sheetViews>
  <sheetFormatPr defaultColWidth="9.140625" defaultRowHeight="12.75"/>
  <cols>
    <col min="1" max="1" width="6.421875" style="0" customWidth="1"/>
    <col min="2" max="2" width="13.00390625" style="0" customWidth="1"/>
    <col min="3" max="3" width="10.28125" style="0" customWidth="1"/>
    <col min="9" max="9" width="16.7109375" style="0" customWidth="1"/>
    <col min="10" max="10" width="8.57421875" style="0" customWidth="1"/>
    <col min="11" max="11" width="18.28125" style="0" customWidth="1"/>
    <col min="12" max="12" width="10.8515625" style="0" customWidth="1"/>
    <col min="13" max="14" width="14.57421875" style="0" bestFit="1" customWidth="1"/>
  </cols>
  <sheetData>
    <row r="1" spans="1:10" ht="15.75">
      <c r="A1" s="156" t="s">
        <v>89</v>
      </c>
      <c r="B1" s="156"/>
      <c r="C1" s="156"/>
      <c r="D1" s="156"/>
      <c r="E1" s="156"/>
      <c r="F1" s="156"/>
      <c r="G1" s="156"/>
      <c r="H1" s="156"/>
      <c r="I1" s="156"/>
      <c r="J1" s="13"/>
    </row>
    <row r="2" spans="1:10" ht="16.5" thickBot="1">
      <c r="A2" s="162"/>
      <c r="B2" s="162"/>
      <c r="C2" s="162"/>
      <c r="D2" s="162"/>
      <c r="E2" s="162"/>
      <c r="F2" s="162"/>
      <c r="G2" s="162"/>
      <c r="H2" s="162"/>
      <c r="I2" s="162"/>
      <c r="J2" s="13"/>
    </row>
    <row r="3" spans="1:15" ht="20.25" customHeight="1" thickBot="1">
      <c r="A3" s="157" t="s">
        <v>94</v>
      </c>
      <c r="B3" s="158"/>
      <c r="C3" s="158"/>
      <c r="D3" s="158"/>
      <c r="E3" s="158"/>
      <c r="F3" s="158"/>
      <c r="G3" s="158"/>
      <c r="H3" s="158"/>
      <c r="I3" s="159"/>
      <c r="J3" s="13"/>
      <c r="K3" s="30"/>
      <c r="L3" s="30"/>
      <c r="M3" s="30"/>
      <c r="N3" s="30"/>
      <c r="O3" s="30"/>
    </row>
    <row r="4" spans="2:15" ht="6" customHeight="1">
      <c r="B4" s="31"/>
      <c r="H4" s="32"/>
      <c r="I4" s="33"/>
      <c r="J4" s="13"/>
      <c r="K4" s="30"/>
      <c r="L4" s="30"/>
      <c r="M4" s="34"/>
      <c r="N4" s="30"/>
      <c r="O4" s="30"/>
    </row>
    <row r="5" spans="2:15" ht="13.5" customHeight="1">
      <c r="B5" s="26" t="s">
        <v>16</v>
      </c>
      <c r="J5" s="13"/>
      <c r="K5" s="30"/>
      <c r="L5" s="30"/>
      <c r="M5" s="35"/>
      <c r="N5" s="30"/>
      <c r="O5" s="30"/>
    </row>
    <row r="6" spans="10:15" ht="13.5" customHeight="1">
      <c r="J6" s="13"/>
      <c r="K6" s="36"/>
      <c r="L6" s="30"/>
      <c r="M6" s="37"/>
      <c r="N6" s="30"/>
      <c r="O6" s="30"/>
    </row>
    <row r="7" spans="1:15" ht="13.5" customHeight="1">
      <c r="A7" s="38" t="s">
        <v>17</v>
      </c>
      <c r="B7" s="26" t="s">
        <v>18</v>
      </c>
      <c r="C7" s="26"/>
      <c r="D7" s="26"/>
      <c r="I7" s="39"/>
      <c r="J7" s="13"/>
      <c r="K7" s="30"/>
      <c r="L7" s="30"/>
      <c r="M7" s="30"/>
      <c r="N7" s="30"/>
      <c r="O7" s="30"/>
    </row>
    <row r="8" spans="1:15" ht="13.5" customHeight="1">
      <c r="A8" s="1" t="s">
        <v>19</v>
      </c>
      <c r="B8" s="3" t="s">
        <v>20</v>
      </c>
      <c r="I8" s="83"/>
      <c r="J8" s="13"/>
      <c r="K8" s="34"/>
      <c r="L8" s="30"/>
      <c r="M8" s="30"/>
      <c r="N8" s="30"/>
      <c r="O8" s="30"/>
    </row>
    <row r="9" spans="1:15" ht="13.5" customHeight="1">
      <c r="A9" s="1" t="s">
        <v>21</v>
      </c>
      <c r="B9" s="3" t="s">
        <v>22</v>
      </c>
      <c r="I9" s="83"/>
      <c r="J9" s="13"/>
      <c r="K9" s="40"/>
      <c r="L9" s="30"/>
      <c r="M9" s="30"/>
      <c r="N9" s="30"/>
      <c r="O9" s="30"/>
    </row>
    <row r="10" spans="1:15" ht="13.5" customHeight="1">
      <c r="A10" s="1" t="s">
        <v>23</v>
      </c>
      <c r="B10" s="3" t="s">
        <v>108</v>
      </c>
      <c r="I10" s="83"/>
      <c r="J10" s="13"/>
      <c r="K10" s="40"/>
      <c r="L10" s="30"/>
      <c r="M10" s="30"/>
      <c r="N10" s="30"/>
      <c r="O10" s="30"/>
    </row>
    <row r="11" spans="1:15" ht="13.5" customHeight="1">
      <c r="A11" s="38" t="s">
        <v>24</v>
      </c>
      <c r="B11" s="41" t="s">
        <v>25</v>
      </c>
      <c r="C11" s="26"/>
      <c r="D11" s="26"/>
      <c r="E11" s="26"/>
      <c r="F11" s="26"/>
      <c r="G11" s="26"/>
      <c r="H11" s="42"/>
      <c r="I11" s="84"/>
      <c r="J11" s="22"/>
      <c r="K11" s="40"/>
      <c r="L11" s="30"/>
      <c r="M11" s="30"/>
      <c r="N11" s="30"/>
      <c r="O11" s="30"/>
    </row>
    <row r="12" spans="1:15" ht="13.5" customHeight="1" thickBot="1">
      <c r="A12" s="38" t="s">
        <v>26</v>
      </c>
      <c r="B12" s="41" t="s">
        <v>27</v>
      </c>
      <c r="C12" s="26"/>
      <c r="D12" s="26"/>
      <c r="E12" s="26"/>
      <c r="F12" s="43"/>
      <c r="G12" s="26"/>
      <c r="H12" s="26"/>
      <c r="I12" s="44">
        <f>+I11+I10+I9</f>
        <v>0</v>
      </c>
      <c r="J12" s="13"/>
      <c r="K12" s="40"/>
      <c r="L12" s="30"/>
      <c r="M12" s="30"/>
      <c r="N12" s="30"/>
      <c r="O12" s="30"/>
    </row>
    <row r="13" spans="9:15" ht="13.5" customHeight="1">
      <c r="I13" s="40"/>
      <c r="J13" s="13"/>
      <c r="K13" s="40"/>
      <c r="L13" s="30"/>
      <c r="M13" s="30"/>
      <c r="N13" s="30"/>
      <c r="O13" s="30"/>
    </row>
    <row r="14" spans="1:15" ht="13.5" customHeight="1">
      <c r="A14" s="38" t="s">
        <v>28</v>
      </c>
      <c r="B14" s="26" t="s">
        <v>29</v>
      </c>
      <c r="C14" s="26"/>
      <c r="D14" s="38"/>
      <c r="I14" s="40"/>
      <c r="J14" s="13"/>
      <c r="K14" s="24"/>
      <c r="L14" s="36"/>
      <c r="M14" s="30"/>
      <c r="N14" s="34"/>
      <c r="O14" s="30"/>
    </row>
    <row r="15" spans="1:15" ht="13.5" customHeight="1">
      <c r="A15" s="45" t="s">
        <v>30</v>
      </c>
      <c r="B15" s="46" t="s">
        <v>31</v>
      </c>
      <c r="C15" s="26"/>
      <c r="D15" s="38"/>
      <c r="I15" s="83"/>
      <c r="J15" s="13"/>
      <c r="K15" s="30"/>
      <c r="L15" s="30"/>
      <c r="M15" s="30"/>
      <c r="N15" s="30"/>
      <c r="O15" s="30"/>
    </row>
    <row r="16" spans="1:15" ht="13.5" customHeight="1">
      <c r="A16" s="45" t="s">
        <v>32</v>
      </c>
      <c r="B16" s="46" t="s">
        <v>33</v>
      </c>
      <c r="C16" s="26"/>
      <c r="D16" s="38"/>
      <c r="I16" s="83"/>
      <c r="J16" s="13"/>
      <c r="K16" s="30"/>
      <c r="L16" s="30"/>
      <c r="M16" s="30"/>
      <c r="N16" s="30"/>
      <c r="O16" s="30"/>
    </row>
    <row r="17" spans="1:15" ht="13.5" customHeight="1">
      <c r="A17" s="1" t="s">
        <v>34</v>
      </c>
      <c r="B17" s="3" t="s">
        <v>35</v>
      </c>
      <c r="I17" s="83"/>
      <c r="J17" s="13"/>
      <c r="K17" s="47"/>
      <c r="L17" s="36"/>
      <c r="M17" s="30"/>
      <c r="N17" s="30"/>
      <c r="O17" s="30"/>
    </row>
    <row r="18" spans="1:15" ht="13.5" customHeight="1">
      <c r="A18" s="48" t="s">
        <v>36</v>
      </c>
      <c r="B18" s="49" t="s">
        <v>37</v>
      </c>
      <c r="C18" s="12"/>
      <c r="D18" s="12"/>
      <c r="E18" s="12"/>
      <c r="F18" s="12"/>
      <c r="G18" s="12"/>
      <c r="H18" s="12"/>
      <c r="I18" s="83"/>
      <c r="J18" s="13"/>
      <c r="K18" s="47"/>
      <c r="L18" s="36"/>
      <c r="M18" s="36"/>
      <c r="N18" s="30"/>
      <c r="O18" s="30"/>
    </row>
    <row r="19" spans="1:15" ht="13.5" customHeight="1">
      <c r="A19" s="1" t="s">
        <v>38</v>
      </c>
      <c r="B19" s="3" t="s">
        <v>90</v>
      </c>
      <c r="G19" s="50"/>
      <c r="I19" s="83"/>
      <c r="J19" s="51"/>
      <c r="K19" s="52"/>
      <c r="L19" s="30"/>
      <c r="M19" s="30"/>
      <c r="N19" s="30"/>
      <c r="O19" s="30"/>
    </row>
    <row r="20" spans="1:15" ht="13.5" customHeight="1">
      <c r="A20" s="53" t="s">
        <v>39</v>
      </c>
      <c r="B20" s="54" t="s">
        <v>40</v>
      </c>
      <c r="C20" s="55"/>
      <c r="D20" s="55"/>
      <c r="E20" s="55"/>
      <c r="F20" s="55"/>
      <c r="G20" s="55"/>
      <c r="H20" s="55"/>
      <c r="I20" s="85"/>
      <c r="J20" s="13"/>
      <c r="K20" s="30"/>
      <c r="L20" s="30"/>
      <c r="M20" s="30"/>
      <c r="N20" s="30"/>
      <c r="O20" s="30"/>
    </row>
    <row r="21" spans="1:15" ht="13.5" customHeight="1">
      <c r="A21" s="1" t="s">
        <v>41</v>
      </c>
      <c r="B21" s="3" t="s">
        <v>42</v>
      </c>
      <c r="I21" s="83"/>
      <c r="J21" s="13"/>
      <c r="K21" s="30"/>
      <c r="L21" s="30"/>
      <c r="M21" s="30"/>
      <c r="N21" s="30"/>
      <c r="O21" s="30"/>
    </row>
    <row r="22" spans="1:15" ht="13.5" customHeight="1">
      <c r="A22" s="1" t="s">
        <v>43</v>
      </c>
      <c r="B22" s="3" t="s">
        <v>44</v>
      </c>
      <c r="I22" s="83"/>
      <c r="J22" s="13"/>
      <c r="K22" s="30"/>
      <c r="L22" s="30"/>
      <c r="M22" s="30"/>
      <c r="N22" s="30"/>
      <c r="O22" s="30"/>
    </row>
    <row r="23" spans="1:15" ht="13.5" customHeight="1">
      <c r="A23" s="56" t="s">
        <v>45</v>
      </c>
      <c r="B23" s="160" t="s">
        <v>46</v>
      </c>
      <c r="C23" s="160"/>
      <c r="D23" s="161"/>
      <c r="E23" s="161"/>
      <c r="H23" s="14"/>
      <c r="I23" s="86"/>
      <c r="J23" s="13"/>
      <c r="K23" s="52"/>
      <c r="L23" s="57"/>
      <c r="M23" s="30"/>
      <c r="N23" s="30"/>
      <c r="O23" s="30"/>
    </row>
    <row r="24" spans="1:15" ht="13.5" customHeight="1">
      <c r="A24" s="1" t="s">
        <v>47</v>
      </c>
      <c r="B24" s="58" t="s">
        <v>48</v>
      </c>
      <c r="C24" s="59"/>
      <c r="D24" s="59"/>
      <c r="E24" s="59"/>
      <c r="G24" s="50"/>
      <c r="H24" s="14"/>
      <c r="I24" s="86"/>
      <c r="J24" s="13"/>
      <c r="K24" s="30"/>
      <c r="L24" s="30"/>
      <c r="M24" s="30"/>
      <c r="N24" s="34"/>
      <c r="O24" s="30"/>
    </row>
    <row r="25" spans="1:15" ht="13.5" customHeight="1">
      <c r="A25" s="48" t="s">
        <v>49</v>
      </c>
      <c r="B25" s="58" t="s">
        <v>50</v>
      </c>
      <c r="C25" s="12"/>
      <c r="D25" s="12"/>
      <c r="E25" s="12"/>
      <c r="G25" s="12"/>
      <c r="H25" s="12"/>
      <c r="I25" s="83"/>
      <c r="J25" s="13"/>
      <c r="K25" s="30"/>
      <c r="L25" s="30"/>
      <c r="M25" s="30"/>
      <c r="N25" s="34"/>
      <c r="O25" s="30"/>
    </row>
    <row r="26" spans="1:15" ht="13.5" customHeight="1">
      <c r="A26" s="48" t="s">
        <v>51</v>
      </c>
      <c r="B26" s="58" t="s">
        <v>52</v>
      </c>
      <c r="C26" s="12"/>
      <c r="D26" s="12"/>
      <c r="E26" s="12"/>
      <c r="G26" s="12"/>
      <c r="H26" s="12"/>
      <c r="I26" s="83"/>
      <c r="J26" s="13"/>
      <c r="K26" s="30"/>
      <c r="L26" s="30"/>
      <c r="M26" s="30"/>
      <c r="N26" s="34"/>
      <c r="O26" s="30"/>
    </row>
    <row r="27" spans="1:15" ht="13.5" customHeight="1">
      <c r="A27" s="48" t="s">
        <v>53</v>
      </c>
      <c r="B27" s="58" t="s">
        <v>54</v>
      </c>
      <c r="C27" s="12"/>
      <c r="D27" s="12"/>
      <c r="E27" s="12"/>
      <c r="G27" s="12"/>
      <c r="H27" s="12"/>
      <c r="I27" s="83"/>
      <c r="J27" s="30"/>
      <c r="K27" s="30"/>
      <c r="L27" s="30"/>
      <c r="M27" s="30"/>
      <c r="N27" s="34"/>
      <c r="O27" s="30"/>
    </row>
    <row r="28" spans="1:15" ht="13.5" customHeight="1">
      <c r="A28" s="1" t="s">
        <v>55</v>
      </c>
      <c r="B28" s="58" t="s">
        <v>56</v>
      </c>
      <c r="G28" s="50">
        <v>0.1</v>
      </c>
      <c r="H28" s="13"/>
      <c r="I28" s="83"/>
      <c r="J28" s="13"/>
      <c r="K28" s="30"/>
      <c r="L28" s="30"/>
      <c r="M28" s="30"/>
      <c r="N28" s="30"/>
      <c r="O28" s="30"/>
    </row>
    <row r="29" spans="1:15" ht="13.5" customHeight="1">
      <c r="A29" s="1"/>
      <c r="B29" s="58" t="s">
        <v>57</v>
      </c>
      <c r="G29" s="50">
        <v>0.1</v>
      </c>
      <c r="H29" s="13"/>
      <c r="I29" s="83"/>
      <c r="J29" s="13"/>
      <c r="K29" s="30"/>
      <c r="L29" s="30"/>
      <c r="M29" s="30"/>
      <c r="N29" s="30"/>
      <c r="O29" s="30"/>
    </row>
    <row r="30" spans="1:15" ht="13.5" customHeight="1">
      <c r="A30" s="1"/>
      <c r="B30" s="58" t="s">
        <v>58</v>
      </c>
      <c r="G30" s="50">
        <v>0.2</v>
      </c>
      <c r="I30" s="83"/>
      <c r="J30" s="22"/>
      <c r="K30" s="34"/>
      <c r="L30" s="30"/>
      <c r="M30" s="30"/>
      <c r="N30" s="30"/>
      <c r="O30" s="30"/>
    </row>
    <row r="31" spans="1:15" ht="13.5" customHeight="1">
      <c r="A31" s="1"/>
      <c r="B31" s="58" t="s">
        <v>59</v>
      </c>
      <c r="G31" s="50">
        <v>0.2</v>
      </c>
      <c r="I31" s="83"/>
      <c r="J31" s="13"/>
      <c r="K31" s="30"/>
      <c r="L31" s="30"/>
      <c r="M31" s="30"/>
      <c r="N31" s="30"/>
      <c r="O31" s="30"/>
    </row>
    <row r="32" spans="1:15" ht="13.5" customHeight="1">
      <c r="A32" s="1"/>
      <c r="B32" s="58" t="s">
        <v>60</v>
      </c>
      <c r="G32" s="50">
        <v>0.2</v>
      </c>
      <c r="I32" s="83"/>
      <c r="J32" s="13"/>
      <c r="K32" s="30"/>
      <c r="L32" s="30"/>
      <c r="M32" s="30"/>
      <c r="N32" s="30"/>
      <c r="O32" s="30"/>
    </row>
    <row r="33" spans="1:15" ht="13.5" customHeight="1">
      <c r="A33" s="1"/>
      <c r="B33" s="58" t="s">
        <v>61</v>
      </c>
      <c r="G33" s="50">
        <v>0.2</v>
      </c>
      <c r="I33" s="83"/>
      <c r="J33" s="13"/>
      <c r="K33" s="30"/>
      <c r="L33" s="30"/>
      <c r="M33" s="30"/>
      <c r="N33" s="30"/>
      <c r="O33" s="30"/>
    </row>
    <row r="34" spans="1:15" ht="13.5" customHeight="1">
      <c r="A34" s="1"/>
      <c r="B34" s="58" t="s">
        <v>62</v>
      </c>
      <c r="G34" s="50">
        <v>0.2</v>
      </c>
      <c r="I34" s="83"/>
      <c r="J34" s="13"/>
      <c r="K34" s="30"/>
      <c r="L34" s="30"/>
      <c r="M34" s="30"/>
      <c r="N34" s="30"/>
      <c r="O34" s="30"/>
    </row>
    <row r="35" spans="1:15" ht="13.5" customHeight="1">
      <c r="A35" s="1"/>
      <c r="B35" s="58" t="s">
        <v>63</v>
      </c>
      <c r="G35" s="50">
        <v>0.2</v>
      </c>
      <c r="I35" s="83"/>
      <c r="J35" s="13"/>
      <c r="K35" s="30"/>
      <c r="L35" s="30"/>
      <c r="M35" s="30"/>
      <c r="N35" s="30"/>
      <c r="O35" s="30"/>
    </row>
    <row r="36" spans="1:10" ht="13.5" customHeight="1">
      <c r="A36" s="1"/>
      <c r="B36" s="58" t="s">
        <v>64</v>
      </c>
      <c r="G36" s="50">
        <v>0.2</v>
      </c>
      <c r="I36" s="83"/>
      <c r="J36" s="13"/>
    </row>
    <row r="37" spans="8:11" ht="13.5" customHeight="1" thickBot="1">
      <c r="H37" s="32" t="s">
        <v>65</v>
      </c>
      <c r="I37" s="60">
        <f>SUM(I15:I36)</f>
        <v>0</v>
      </c>
      <c r="J37" s="13"/>
      <c r="K37" s="50"/>
    </row>
    <row r="38" spans="2:10" ht="13.5" customHeight="1" thickBot="1">
      <c r="B38" s="31" t="s">
        <v>66</v>
      </c>
      <c r="H38" s="32"/>
      <c r="I38" s="61">
        <f>I12+I37</f>
        <v>0</v>
      </c>
      <c r="J38" s="13"/>
    </row>
    <row r="39" spans="2:10" ht="13.5" customHeight="1">
      <c r="B39" s="31"/>
      <c r="H39" s="32"/>
      <c r="I39" s="70"/>
      <c r="J39" s="13"/>
    </row>
    <row r="40" spans="1:10" ht="13.5" thickBot="1">
      <c r="A40" s="62"/>
      <c r="B40" s="62"/>
      <c r="C40" s="13"/>
      <c r="D40" s="13"/>
      <c r="E40" s="13"/>
      <c r="F40" s="13"/>
      <c r="G40" s="39"/>
      <c r="H40" s="13"/>
      <c r="I40" s="13"/>
      <c r="J40" s="51"/>
    </row>
    <row r="41" spans="1:10" ht="12.75">
      <c r="A41" s="149" t="s">
        <v>99</v>
      </c>
      <c r="B41" s="150"/>
      <c r="C41" s="150"/>
      <c r="D41" s="150"/>
      <c r="E41" s="150"/>
      <c r="F41" s="150"/>
      <c r="G41" s="150"/>
      <c r="H41" s="150"/>
      <c r="I41" s="151"/>
      <c r="J41" s="13"/>
    </row>
    <row r="42" spans="1:10" ht="5.25" customHeight="1">
      <c r="A42" s="89"/>
      <c r="B42" s="88"/>
      <c r="C42" s="88"/>
      <c r="D42" s="88"/>
      <c r="E42" s="88"/>
      <c r="F42" s="88"/>
      <c r="G42" s="88"/>
      <c r="H42" s="88"/>
      <c r="I42" s="90"/>
      <c r="J42" s="13"/>
    </row>
    <row r="43" spans="1:10" ht="12.75">
      <c r="A43" s="152" t="s">
        <v>93</v>
      </c>
      <c r="B43" s="153"/>
      <c r="C43" s="98"/>
      <c r="D43" s="93"/>
      <c r="E43" s="91"/>
      <c r="F43" s="13"/>
      <c r="G43" s="153" t="s">
        <v>95</v>
      </c>
      <c r="H43" s="153"/>
      <c r="I43" s="97"/>
      <c r="J43" s="13"/>
    </row>
    <row r="44" spans="1:10" ht="8.25" customHeight="1">
      <c r="A44" s="96"/>
      <c r="B44" s="13"/>
      <c r="C44" s="13"/>
      <c r="D44" s="13"/>
      <c r="E44" s="91"/>
      <c r="F44" s="91"/>
      <c r="G44" s="91"/>
      <c r="H44" s="91"/>
      <c r="I44" s="92"/>
      <c r="J44" s="13"/>
    </row>
    <row r="45" spans="1:10" ht="12.75">
      <c r="A45" s="163" t="s">
        <v>97</v>
      </c>
      <c r="B45" s="164"/>
      <c r="C45" s="164"/>
      <c r="D45" s="164"/>
      <c r="E45" s="164"/>
      <c r="F45" s="164"/>
      <c r="G45" s="164"/>
      <c r="H45" s="164"/>
      <c r="I45" s="165"/>
      <c r="J45" s="13"/>
    </row>
    <row r="46" spans="1:10" ht="5.25" customHeight="1">
      <c r="A46" s="96"/>
      <c r="B46" s="13"/>
      <c r="C46" s="13"/>
      <c r="D46" s="13"/>
      <c r="E46" s="13"/>
      <c r="F46" s="13"/>
      <c r="G46" s="13"/>
      <c r="H46" s="13"/>
      <c r="I46" s="81"/>
      <c r="J46" s="13"/>
    </row>
    <row r="47" spans="1:10" ht="13.5" thickBot="1">
      <c r="A47" s="166" t="s">
        <v>96</v>
      </c>
      <c r="B47" s="167"/>
      <c r="C47" s="99" t="e">
        <f>+$I$8/$I$43</f>
        <v>#DIV/0!</v>
      </c>
      <c r="D47" s="95"/>
      <c r="E47" s="82"/>
      <c r="F47" s="167" t="s">
        <v>98</v>
      </c>
      <c r="G47" s="167"/>
      <c r="H47" s="167"/>
      <c r="I47" s="94" t="e">
        <f>+$I$38/$I$43</f>
        <v>#DIV/0!</v>
      </c>
      <c r="J47" s="13"/>
    </row>
    <row r="48" spans="1:10" ht="12.75">
      <c r="A48" s="13"/>
      <c r="B48" s="13"/>
      <c r="C48" s="13"/>
      <c r="D48" s="13"/>
      <c r="E48" s="13"/>
      <c r="F48" s="13"/>
      <c r="G48" s="66"/>
      <c r="H48" s="13"/>
      <c r="I48" s="22"/>
      <c r="J48" s="13"/>
    </row>
    <row r="49" spans="1:11" ht="12.75">
      <c r="A49" s="13"/>
      <c r="B49" s="13"/>
      <c r="C49" s="13"/>
      <c r="D49" s="13"/>
      <c r="E49" s="13"/>
      <c r="F49" s="13"/>
      <c r="G49" s="66"/>
      <c r="H49" s="64"/>
      <c r="I49" s="65"/>
      <c r="J49" s="13"/>
      <c r="K49" s="25"/>
    </row>
    <row r="50" spans="1:10" ht="12.75">
      <c r="A50" s="13"/>
      <c r="B50" s="13"/>
      <c r="C50" s="13"/>
      <c r="D50" s="13"/>
      <c r="E50" s="13"/>
      <c r="F50" s="13"/>
      <c r="G50" s="66"/>
      <c r="H50" s="13"/>
      <c r="I50" s="22"/>
      <c r="J50" s="13"/>
    </row>
    <row r="51" spans="1:10" ht="12.75">
      <c r="A51" s="13"/>
      <c r="B51" s="13"/>
      <c r="C51" s="13"/>
      <c r="D51" s="13"/>
      <c r="E51" s="13"/>
      <c r="F51" s="13"/>
      <c r="G51" s="66"/>
      <c r="H51" s="64"/>
      <c r="I51" s="65"/>
      <c r="J51" s="13"/>
    </row>
    <row r="52" spans="1:10" ht="12.75">
      <c r="A52" s="13"/>
      <c r="B52" s="13"/>
      <c r="C52" s="13"/>
      <c r="D52" s="13"/>
      <c r="E52" s="13"/>
      <c r="F52" s="13"/>
      <c r="G52" s="66"/>
      <c r="H52" s="13"/>
      <c r="I52" s="22"/>
      <c r="J52" s="13"/>
    </row>
    <row r="53" spans="1:10" ht="25.5" customHeight="1">
      <c r="A53" s="67"/>
      <c r="B53" s="154"/>
      <c r="C53" s="155"/>
      <c r="D53" s="155"/>
      <c r="E53" s="155"/>
      <c r="F53" s="155"/>
      <c r="G53" s="155"/>
      <c r="H53" s="155"/>
      <c r="I53" s="155"/>
      <c r="J53" s="13"/>
    </row>
    <row r="54" spans="1:10" ht="27" customHeight="1">
      <c r="A54" s="67"/>
      <c r="B54" s="154"/>
      <c r="C54" s="155"/>
      <c r="D54" s="155"/>
      <c r="E54" s="155"/>
      <c r="F54" s="155"/>
      <c r="G54" s="155"/>
      <c r="H54" s="155"/>
      <c r="I54" s="155"/>
      <c r="J54" s="68"/>
    </row>
    <row r="55" spans="1:10" ht="12.75">
      <c r="A55" s="13"/>
      <c r="B55" s="13"/>
      <c r="C55" s="30"/>
      <c r="D55" s="30"/>
      <c r="E55" s="30"/>
      <c r="F55" s="30"/>
      <c r="G55" s="40"/>
      <c r="H55" s="30"/>
      <c r="I55" s="34"/>
      <c r="J55" s="13"/>
    </row>
    <row r="56" spans="1:10" ht="12.75">
      <c r="A56" s="13"/>
      <c r="B56" s="13"/>
      <c r="C56" s="69"/>
      <c r="D56" s="36"/>
      <c r="E56" s="30"/>
      <c r="F56" s="34"/>
      <c r="G56" s="40"/>
      <c r="H56" s="30"/>
      <c r="I56" s="70"/>
      <c r="J56" s="13"/>
    </row>
    <row r="57" spans="1:10" ht="12.75">
      <c r="A57" s="13"/>
      <c r="B57" s="13"/>
      <c r="C57" s="12"/>
      <c r="D57" s="30"/>
      <c r="E57" s="30"/>
      <c r="F57" s="71"/>
      <c r="G57" s="72"/>
      <c r="H57" s="30"/>
      <c r="I57" s="34"/>
      <c r="J57" s="13"/>
    </row>
    <row r="58" spans="1:10" ht="12.75">
      <c r="A58" s="13"/>
      <c r="B58" s="13"/>
      <c r="C58" s="73"/>
      <c r="D58" s="30"/>
      <c r="E58" s="30"/>
      <c r="F58" s="30"/>
      <c r="G58" s="40"/>
      <c r="H58" s="30"/>
      <c r="I58" s="37"/>
      <c r="J58" s="13"/>
    </row>
    <row r="59" spans="1:10" ht="12.75">
      <c r="A59" s="13"/>
      <c r="B59" s="13"/>
      <c r="C59" s="73"/>
      <c r="D59" s="30"/>
      <c r="E59" s="30"/>
      <c r="F59" s="71"/>
      <c r="G59" s="72"/>
      <c r="H59" s="30"/>
      <c r="I59" s="30"/>
      <c r="J59" s="22"/>
    </row>
    <row r="60" spans="3:9" ht="12.75">
      <c r="C60" s="73"/>
      <c r="D60" s="12"/>
      <c r="E60" s="12"/>
      <c r="F60" s="12"/>
      <c r="G60" s="12"/>
      <c r="H60" s="12"/>
      <c r="I60" s="12"/>
    </row>
    <row r="61" spans="3:9" ht="12.75">
      <c r="C61" s="74"/>
      <c r="D61" s="12"/>
      <c r="E61" s="12"/>
      <c r="F61" s="12"/>
      <c r="G61" s="12"/>
      <c r="H61" s="12"/>
      <c r="I61" s="12"/>
    </row>
    <row r="62" spans="3:9" ht="12.75">
      <c r="C62" s="74"/>
      <c r="D62" s="12"/>
      <c r="E62" s="12"/>
      <c r="F62" s="12"/>
      <c r="G62" s="12"/>
      <c r="H62" s="12"/>
      <c r="I62" s="12"/>
    </row>
    <row r="63" spans="3:9" ht="12.75">
      <c r="C63" s="74"/>
      <c r="D63" s="12"/>
      <c r="E63" s="12"/>
      <c r="F63" s="12"/>
      <c r="G63" s="12"/>
      <c r="H63" s="12"/>
      <c r="I63" s="12"/>
    </row>
    <row r="64" spans="3:9" ht="12.75">
      <c r="C64" s="69"/>
      <c r="D64" s="75"/>
      <c r="E64" s="12"/>
      <c r="F64" s="12"/>
      <c r="G64" s="12"/>
      <c r="H64" s="12"/>
      <c r="I64" s="12"/>
    </row>
    <row r="65" spans="3:9" ht="12.75">
      <c r="C65" s="12"/>
      <c r="D65" s="12"/>
      <c r="E65" s="12"/>
      <c r="F65" s="12"/>
      <c r="G65" s="12"/>
      <c r="H65" s="12"/>
      <c r="I65" s="12"/>
    </row>
    <row r="66" spans="3:9" ht="12.75">
      <c r="C66" s="69"/>
      <c r="D66" s="75"/>
      <c r="E66" s="12"/>
      <c r="F66" s="12"/>
      <c r="G66" s="12"/>
      <c r="H66" s="12"/>
      <c r="I66" s="12"/>
    </row>
    <row r="67" spans="3:9" ht="12.75">
      <c r="C67" s="12"/>
      <c r="D67" s="12"/>
      <c r="E67" s="12"/>
      <c r="F67" s="12"/>
      <c r="G67" s="12"/>
      <c r="H67" s="12"/>
      <c r="I67" s="12"/>
    </row>
    <row r="68" spans="3:9" ht="12.75">
      <c r="C68" s="12"/>
      <c r="D68" s="12"/>
      <c r="E68" s="12"/>
      <c r="F68" s="12"/>
      <c r="G68" s="12"/>
      <c r="H68" s="12"/>
      <c r="I68" s="12"/>
    </row>
    <row r="69" spans="3:9" ht="12.75">
      <c r="C69" s="12"/>
      <c r="D69" s="12"/>
      <c r="E69" s="12"/>
      <c r="F69" s="12"/>
      <c r="G69" s="12"/>
      <c r="H69" s="12"/>
      <c r="I69" s="12"/>
    </row>
  </sheetData>
  <mergeCells count="12">
    <mergeCell ref="A47:B47"/>
    <mergeCell ref="F47:H47"/>
    <mergeCell ref="A41:I41"/>
    <mergeCell ref="A43:B43"/>
    <mergeCell ref="B54:I54"/>
    <mergeCell ref="A1:I1"/>
    <mergeCell ref="A3:I3"/>
    <mergeCell ref="B23:E23"/>
    <mergeCell ref="B53:I53"/>
    <mergeCell ref="A2:I2"/>
    <mergeCell ref="G43:H43"/>
    <mergeCell ref="A45:I45"/>
  </mergeCells>
  <printOptions/>
  <pageMargins left="0.5905511811023623" right="0.5905511811023623" top="1.5748031496062993" bottom="0.984251968503937" header="0.9055118110236221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="75" zoomScaleNormal="75" workbookViewId="0" topLeftCell="A1">
      <selection activeCell="A2" sqref="A2:I2"/>
    </sheetView>
  </sheetViews>
  <sheetFormatPr defaultColWidth="9.140625" defaultRowHeight="12.75"/>
  <cols>
    <col min="1" max="1" width="6.421875" style="0" customWidth="1"/>
    <col min="3" max="3" width="10.28125" style="0" customWidth="1"/>
    <col min="9" max="9" width="16.7109375" style="0" customWidth="1"/>
    <col min="10" max="10" width="8.57421875" style="0" customWidth="1"/>
    <col min="11" max="11" width="18.28125" style="0" customWidth="1"/>
    <col min="12" max="12" width="10.8515625" style="0" customWidth="1"/>
    <col min="13" max="14" width="14.57421875" style="0" bestFit="1" customWidth="1"/>
  </cols>
  <sheetData>
    <row r="1" spans="1:10" ht="15.75">
      <c r="A1" s="156" t="s">
        <v>107</v>
      </c>
      <c r="B1" s="156"/>
      <c r="C1" s="156"/>
      <c r="D1" s="156"/>
      <c r="E1" s="156"/>
      <c r="F1" s="156"/>
      <c r="G1" s="156"/>
      <c r="H1" s="156"/>
      <c r="I1" s="156"/>
      <c r="J1" s="13"/>
    </row>
    <row r="2" spans="1:10" ht="16.5" thickBot="1">
      <c r="A2" s="162"/>
      <c r="B2" s="162"/>
      <c r="C2" s="162"/>
      <c r="D2" s="162"/>
      <c r="E2" s="162"/>
      <c r="F2" s="162"/>
      <c r="G2" s="162"/>
      <c r="H2" s="162"/>
      <c r="I2" s="162"/>
      <c r="J2" s="13"/>
    </row>
    <row r="3" spans="1:15" ht="18.75" customHeight="1" thickBot="1">
      <c r="A3" s="157" t="s">
        <v>94</v>
      </c>
      <c r="B3" s="158"/>
      <c r="C3" s="158"/>
      <c r="D3" s="158"/>
      <c r="E3" s="158"/>
      <c r="F3" s="158"/>
      <c r="G3" s="158"/>
      <c r="H3" s="158"/>
      <c r="I3" s="159"/>
      <c r="J3" s="13"/>
      <c r="K3" s="30"/>
      <c r="L3" s="30"/>
      <c r="M3" s="30"/>
      <c r="N3" s="30"/>
      <c r="O3" s="30"/>
    </row>
    <row r="4" spans="2:15" ht="6" customHeight="1">
      <c r="B4" s="31"/>
      <c r="H4" s="32"/>
      <c r="I4" s="33"/>
      <c r="J4" s="13"/>
      <c r="K4" s="30"/>
      <c r="L4" s="30"/>
      <c r="M4" s="34"/>
      <c r="N4" s="30"/>
      <c r="O4" s="30"/>
    </row>
    <row r="5" spans="2:15" ht="13.5" customHeight="1">
      <c r="B5" s="26" t="s">
        <v>85</v>
      </c>
      <c r="J5" s="13"/>
      <c r="K5" s="30"/>
      <c r="L5" s="30"/>
      <c r="M5" s="35"/>
      <c r="N5" s="30"/>
      <c r="O5" s="30"/>
    </row>
    <row r="6" spans="10:15" ht="13.5" customHeight="1">
      <c r="J6" s="13"/>
      <c r="K6" s="36"/>
      <c r="L6" s="30"/>
      <c r="M6" s="37"/>
      <c r="N6" s="30"/>
      <c r="O6" s="30"/>
    </row>
    <row r="7" spans="1:15" ht="13.5" customHeight="1">
      <c r="A7" s="38" t="s">
        <v>17</v>
      </c>
      <c r="B7" s="26" t="s">
        <v>91</v>
      </c>
      <c r="C7" s="26"/>
      <c r="D7" s="26"/>
      <c r="I7" s="83"/>
      <c r="J7" s="13"/>
      <c r="K7" s="30"/>
      <c r="L7" s="30"/>
      <c r="M7" s="30"/>
      <c r="N7" s="30"/>
      <c r="O7" s="30"/>
    </row>
    <row r="8" spans="9:15" ht="13.5" customHeight="1">
      <c r="I8" s="40"/>
      <c r="J8" s="13"/>
      <c r="K8" s="40"/>
      <c r="L8" s="30"/>
      <c r="M8" s="30"/>
      <c r="N8" s="30"/>
      <c r="O8" s="30"/>
    </row>
    <row r="9" spans="1:15" ht="13.5" customHeight="1">
      <c r="A9" s="38" t="s">
        <v>28</v>
      </c>
      <c r="B9" s="26" t="s">
        <v>29</v>
      </c>
      <c r="C9" s="26"/>
      <c r="D9" s="38"/>
      <c r="I9" s="40"/>
      <c r="J9" s="13"/>
      <c r="K9" s="24"/>
      <c r="L9" s="36"/>
      <c r="M9" s="30"/>
      <c r="N9" s="34"/>
      <c r="O9" s="30"/>
    </row>
    <row r="10" spans="1:15" ht="13.5" customHeight="1">
      <c r="A10" s="45" t="s">
        <v>30</v>
      </c>
      <c r="B10" s="46" t="s">
        <v>86</v>
      </c>
      <c r="C10" s="26"/>
      <c r="D10" s="38"/>
      <c r="I10" s="83"/>
      <c r="J10" s="13"/>
      <c r="K10" s="30"/>
      <c r="L10" s="30"/>
      <c r="M10" s="30"/>
      <c r="N10" s="30"/>
      <c r="O10" s="30"/>
    </row>
    <row r="11" spans="1:15" ht="13.5" customHeight="1">
      <c r="A11" s="1" t="s">
        <v>34</v>
      </c>
      <c r="B11" s="3" t="s">
        <v>40</v>
      </c>
      <c r="I11" s="83"/>
      <c r="J11" s="13"/>
      <c r="K11" s="47"/>
      <c r="L11" s="36"/>
      <c r="M11" s="30"/>
      <c r="N11" s="30"/>
      <c r="O11" s="30"/>
    </row>
    <row r="12" spans="1:15" ht="13.5" customHeight="1">
      <c r="A12" s="48" t="s">
        <v>36</v>
      </c>
      <c r="B12" s="49" t="s">
        <v>87</v>
      </c>
      <c r="C12" s="12"/>
      <c r="D12" s="12"/>
      <c r="E12" s="12"/>
      <c r="F12" s="12"/>
      <c r="G12" s="12"/>
      <c r="H12" s="12"/>
      <c r="I12" s="83"/>
      <c r="J12" s="13"/>
      <c r="K12" s="47"/>
      <c r="L12" s="36"/>
      <c r="M12" s="36"/>
      <c r="N12" s="30"/>
      <c r="O12" s="30"/>
    </row>
    <row r="13" spans="1:15" ht="13.5" customHeight="1">
      <c r="A13" s="1" t="s">
        <v>38</v>
      </c>
      <c r="B13" s="3" t="s">
        <v>88</v>
      </c>
      <c r="G13" s="50"/>
      <c r="I13" s="83"/>
      <c r="J13" s="51"/>
      <c r="K13" s="52"/>
      <c r="L13" s="30"/>
      <c r="M13" s="30"/>
      <c r="N13" s="30"/>
      <c r="O13" s="30"/>
    </row>
    <row r="14" spans="8:11" ht="13.5" customHeight="1" thickBot="1">
      <c r="H14" s="32" t="s">
        <v>65</v>
      </c>
      <c r="I14" s="60">
        <f>SUM(I10:I13)</f>
        <v>0</v>
      </c>
      <c r="J14" s="13"/>
      <c r="K14" s="50"/>
    </row>
    <row r="15" spans="2:10" ht="13.5" customHeight="1" thickBot="1">
      <c r="B15" s="31" t="s">
        <v>66</v>
      </c>
      <c r="H15" s="32"/>
      <c r="I15" s="61">
        <f>+I14+I7</f>
        <v>0</v>
      </c>
      <c r="J15" s="13"/>
    </row>
    <row r="16" spans="1:10" ht="13.5" customHeight="1">
      <c r="A16" s="62"/>
      <c r="B16" s="62"/>
      <c r="C16" s="13"/>
      <c r="D16" s="13"/>
      <c r="E16" s="13"/>
      <c r="F16" s="13"/>
      <c r="G16" s="39"/>
      <c r="H16" s="13"/>
      <c r="I16" s="13"/>
      <c r="J16" s="51"/>
    </row>
    <row r="17" spans="1:10" ht="12.75">
      <c r="A17" s="62"/>
      <c r="B17" s="62"/>
      <c r="C17" s="13"/>
      <c r="D17" s="13"/>
      <c r="E17" s="13"/>
      <c r="F17" s="13"/>
      <c r="G17" s="39"/>
      <c r="H17" s="13"/>
      <c r="I17" s="13"/>
      <c r="J17" s="13"/>
    </row>
    <row r="18" spans="1:10" ht="12.75">
      <c r="A18" s="62"/>
      <c r="B18" s="36"/>
      <c r="D18" s="13"/>
      <c r="E18" s="13"/>
      <c r="F18" s="30"/>
      <c r="G18" s="12"/>
      <c r="H18" s="63"/>
      <c r="I18" s="24"/>
      <c r="J18" s="13"/>
    </row>
    <row r="19" spans="1:10" ht="12.75">
      <c r="A19" s="62"/>
      <c r="B19" s="62"/>
      <c r="C19" s="13"/>
      <c r="D19" s="13"/>
      <c r="E19" s="13"/>
      <c r="F19" s="13"/>
      <c r="G19" s="39"/>
      <c r="H19" s="13"/>
      <c r="I19" s="13"/>
      <c r="J19" s="13"/>
    </row>
    <row r="20" spans="1:10" ht="12.75">
      <c r="A20" s="62"/>
      <c r="B20" s="62"/>
      <c r="C20" s="13"/>
      <c r="D20" s="13"/>
      <c r="E20" s="13"/>
      <c r="G20" s="39"/>
      <c r="H20" s="64"/>
      <c r="I20" s="65"/>
      <c r="J20" s="13"/>
    </row>
    <row r="21" spans="1:10" ht="12.75">
      <c r="A21" s="62"/>
      <c r="B21" s="62"/>
      <c r="C21" s="13"/>
      <c r="D21" s="13"/>
      <c r="E21" s="13"/>
      <c r="F21" s="13"/>
      <c r="G21" s="39"/>
      <c r="H21" s="13"/>
      <c r="I21" s="13"/>
      <c r="J21" s="13"/>
    </row>
    <row r="22" spans="1:10" ht="12.75">
      <c r="A22" s="62"/>
      <c r="B22" s="62"/>
      <c r="C22" s="13"/>
      <c r="D22" s="13"/>
      <c r="E22" s="13"/>
      <c r="F22" s="13"/>
      <c r="G22" s="39"/>
      <c r="H22" s="64"/>
      <c r="I22" s="65"/>
      <c r="J22" s="13"/>
    </row>
    <row r="23" spans="1:10" ht="12.75">
      <c r="A23" s="13"/>
      <c r="B23" s="13"/>
      <c r="C23" s="13"/>
      <c r="D23" s="13"/>
      <c r="E23" s="13"/>
      <c r="F23" s="13"/>
      <c r="G23" s="66"/>
      <c r="H23" s="13"/>
      <c r="I23" s="22"/>
      <c r="J23" s="13"/>
    </row>
    <row r="24" spans="1:11" ht="12.75">
      <c r="A24" s="13"/>
      <c r="B24" s="13"/>
      <c r="C24" s="13"/>
      <c r="D24" s="13"/>
      <c r="E24" s="13"/>
      <c r="F24" s="13"/>
      <c r="G24" s="66"/>
      <c r="H24" s="64"/>
      <c r="I24" s="65"/>
      <c r="J24" s="13"/>
      <c r="K24" s="25"/>
    </row>
    <row r="25" spans="1:10" ht="12.75">
      <c r="A25" s="13"/>
      <c r="B25" s="13"/>
      <c r="C25" s="13"/>
      <c r="D25" s="13"/>
      <c r="E25" s="13"/>
      <c r="F25" s="13"/>
      <c r="G25" s="66"/>
      <c r="H25" s="13"/>
      <c r="I25" s="22"/>
      <c r="J25" s="13"/>
    </row>
    <row r="26" spans="1:10" ht="12.75">
      <c r="A26" s="13"/>
      <c r="B26" s="13"/>
      <c r="C26" s="13"/>
      <c r="D26" s="13"/>
      <c r="E26" s="13"/>
      <c r="F26" s="13"/>
      <c r="G26" s="66"/>
      <c r="H26" s="64"/>
      <c r="I26" s="65"/>
      <c r="J26" s="13"/>
    </row>
    <row r="27" spans="1:10" ht="12.75">
      <c r="A27" s="13"/>
      <c r="B27" s="13"/>
      <c r="C27" s="13"/>
      <c r="D27" s="13"/>
      <c r="E27" s="13"/>
      <c r="F27" s="13"/>
      <c r="G27" s="66"/>
      <c r="H27" s="13"/>
      <c r="I27" s="22"/>
      <c r="J27" s="13"/>
    </row>
    <row r="28" spans="1:10" ht="25.5" customHeight="1">
      <c r="A28" s="67"/>
      <c r="B28" s="154"/>
      <c r="C28" s="155"/>
      <c r="D28" s="155"/>
      <c r="E28" s="155"/>
      <c r="F28" s="155"/>
      <c r="G28" s="155"/>
      <c r="H28" s="155"/>
      <c r="I28" s="155"/>
      <c r="J28" s="13"/>
    </row>
    <row r="29" spans="1:10" ht="27" customHeight="1">
      <c r="A29" s="67"/>
      <c r="B29" s="154"/>
      <c r="C29" s="155"/>
      <c r="D29" s="155"/>
      <c r="E29" s="155"/>
      <c r="F29" s="155"/>
      <c r="G29" s="155"/>
      <c r="H29" s="155"/>
      <c r="I29" s="155"/>
      <c r="J29" s="68"/>
    </row>
    <row r="30" spans="1:10" ht="12.75">
      <c r="A30" s="13"/>
      <c r="B30" s="13"/>
      <c r="C30" s="30"/>
      <c r="D30" s="30"/>
      <c r="E30" s="30"/>
      <c r="F30" s="30"/>
      <c r="G30" s="40"/>
      <c r="H30" s="30"/>
      <c r="I30" s="34"/>
      <c r="J30" s="13"/>
    </row>
    <row r="31" spans="1:10" ht="12.75">
      <c r="A31" s="13"/>
      <c r="B31" s="13"/>
      <c r="C31" s="69"/>
      <c r="D31" s="36"/>
      <c r="E31" s="30"/>
      <c r="F31" s="34"/>
      <c r="G31" s="40"/>
      <c r="H31" s="30"/>
      <c r="I31" s="70"/>
      <c r="J31" s="13"/>
    </row>
    <row r="32" spans="1:10" ht="12.75">
      <c r="A32" s="13"/>
      <c r="B32" s="13"/>
      <c r="C32" s="12"/>
      <c r="D32" s="30"/>
      <c r="E32" s="30"/>
      <c r="F32" s="71"/>
      <c r="G32" s="72"/>
      <c r="H32" s="30"/>
      <c r="I32" s="34"/>
      <c r="J32" s="13"/>
    </row>
    <row r="33" spans="1:10" ht="12.75">
      <c r="A33" s="13"/>
      <c r="B33" s="13"/>
      <c r="C33" s="73"/>
      <c r="D33" s="30"/>
      <c r="E33" s="30"/>
      <c r="F33" s="30"/>
      <c r="G33" s="40"/>
      <c r="H33" s="30"/>
      <c r="I33" s="37"/>
      <c r="J33" s="13"/>
    </row>
    <row r="34" spans="1:10" ht="12.75">
      <c r="A34" s="13"/>
      <c r="B34" s="13"/>
      <c r="C34" s="73"/>
      <c r="D34" s="30"/>
      <c r="E34" s="30"/>
      <c r="F34" s="71"/>
      <c r="G34" s="72"/>
      <c r="H34" s="30"/>
      <c r="I34" s="30"/>
      <c r="J34" s="22"/>
    </row>
    <row r="35" spans="3:9" ht="12.75">
      <c r="C35" s="73"/>
      <c r="D35" s="12"/>
      <c r="E35" s="12"/>
      <c r="F35" s="12"/>
      <c r="G35" s="12"/>
      <c r="H35" s="12"/>
      <c r="I35" s="12"/>
    </row>
    <row r="36" spans="3:9" ht="12.75">
      <c r="C36" s="74"/>
      <c r="D36" s="12"/>
      <c r="E36" s="12"/>
      <c r="F36" s="12"/>
      <c r="G36" s="12"/>
      <c r="H36" s="12"/>
      <c r="I36" s="12"/>
    </row>
    <row r="37" spans="3:9" ht="12.75">
      <c r="C37" s="74"/>
      <c r="D37" s="12"/>
      <c r="E37" s="12"/>
      <c r="F37" s="12"/>
      <c r="G37" s="12"/>
      <c r="H37" s="12"/>
      <c r="I37" s="12"/>
    </row>
    <row r="38" spans="3:9" ht="12.75">
      <c r="C38" s="74"/>
      <c r="D38" s="12"/>
      <c r="E38" s="12"/>
      <c r="F38" s="12"/>
      <c r="G38" s="12"/>
      <c r="H38" s="12"/>
      <c r="I38" s="12"/>
    </row>
    <row r="39" spans="3:9" ht="12.75">
      <c r="C39" s="69"/>
      <c r="D39" s="75"/>
      <c r="E39" s="12"/>
      <c r="F39" s="12"/>
      <c r="G39" s="12"/>
      <c r="H39" s="12"/>
      <c r="I39" s="12"/>
    </row>
    <row r="40" spans="3:9" ht="12.75">
      <c r="C40" s="12"/>
      <c r="D40" s="12"/>
      <c r="E40" s="12"/>
      <c r="F40" s="12"/>
      <c r="G40" s="12"/>
      <c r="H40" s="12"/>
      <c r="I40" s="12"/>
    </row>
    <row r="41" spans="3:9" ht="12.75">
      <c r="C41" s="69"/>
      <c r="D41" s="75"/>
      <c r="E41" s="12"/>
      <c r="F41" s="12"/>
      <c r="G41" s="12"/>
      <c r="H41" s="12"/>
      <c r="I41" s="12"/>
    </row>
    <row r="42" spans="3:9" ht="12.75">
      <c r="C42" s="12"/>
      <c r="D42" s="12"/>
      <c r="E42" s="12"/>
      <c r="F42" s="12"/>
      <c r="G42" s="12"/>
      <c r="H42" s="12"/>
      <c r="I42" s="12"/>
    </row>
    <row r="43" spans="3:9" ht="12.75">
      <c r="C43" s="12"/>
      <c r="D43" s="12"/>
      <c r="E43" s="12"/>
      <c r="F43" s="12"/>
      <c r="G43" s="12"/>
      <c r="H43" s="12"/>
      <c r="I43" s="12"/>
    </row>
    <row r="44" spans="3:9" ht="12.75">
      <c r="C44" s="12"/>
      <c r="D44" s="12"/>
      <c r="E44" s="12"/>
      <c r="F44" s="12"/>
      <c r="G44" s="12"/>
      <c r="H44" s="12"/>
      <c r="I44" s="12"/>
    </row>
  </sheetData>
  <mergeCells count="5">
    <mergeCell ref="A3:I3"/>
    <mergeCell ref="B28:I28"/>
    <mergeCell ref="B29:I29"/>
    <mergeCell ref="A1:I1"/>
    <mergeCell ref="A2:I2"/>
  </mergeCells>
  <printOptions/>
  <pageMargins left="0.5905511811023623" right="0.5905511811023623" top="1.5748031496062993" bottom="0.984251968503937" header="0.9055118110236221" footer="0.5118110236220472"/>
  <pageSetup horizontalDpi="600" verticalDpi="600" orientation="portrait" paperSize="9" scale="90" r:id="rId1"/>
  <headerFooter alignWithMargins="0">
    <oddHeader>&amp;LRegione Piemonte&amp;RBando Programmi integrati per lo sviluppo locale
Ripartizione importi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zoomScale="75" zoomScaleNormal="75" workbookViewId="0" topLeftCell="A1">
      <selection activeCell="A2" sqref="A2:I2"/>
    </sheetView>
  </sheetViews>
  <sheetFormatPr defaultColWidth="9.140625" defaultRowHeight="12.75"/>
  <cols>
    <col min="1" max="1" width="6.421875" style="0" customWidth="1"/>
    <col min="3" max="3" width="10.28125" style="0" customWidth="1"/>
    <col min="9" max="9" width="16.7109375" style="0" customWidth="1"/>
    <col min="10" max="10" width="8.57421875" style="0" customWidth="1"/>
    <col min="11" max="11" width="18.28125" style="0" customWidth="1"/>
    <col min="12" max="12" width="10.8515625" style="0" customWidth="1"/>
    <col min="13" max="14" width="14.57421875" style="0" bestFit="1" customWidth="1"/>
  </cols>
  <sheetData>
    <row r="1" spans="1:10" ht="15.75">
      <c r="A1" s="156" t="s">
        <v>106</v>
      </c>
      <c r="B1" s="156"/>
      <c r="C1" s="156"/>
      <c r="D1" s="156"/>
      <c r="E1" s="156"/>
      <c r="F1" s="156"/>
      <c r="G1" s="156"/>
      <c r="H1" s="156"/>
      <c r="I1" s="156"/>
      <c r="J1" s="13"/>
    </row>
    <row r="2" spans="1:10" ht="16.5" thickBot="1">
      <c r="A2" s="162"/>
      <c r="B2" s="162"/>
      <c r="C2" s="162"/>
      <c r="D2" s="162"/>
      <c r="E2" s="162"/>
      <c r="F2" s="162"/>
      <c r="G2" s="162"/>
      <c r="H2" s="162"/>
      <c r="I2" s="162"/>
      <c r="J2" s="13"/>
    </row>
    <row r="3" spans="1:15" ht="18.75" customHeight="1" thickBot="1">
      <c r="A3" s="157" t="s">
        <v>94</v>
      </c>
      <c r="B3" s="158"/>
      <c r="C3" s="158"/>
      <c r="D3" s="158"/>
      <c r="E3" s="158"/>
      <c r="F3" s="158"/>
      <c r="G3" s="158"/>
      <c r="H3" s="158"/>
      <c r="I3" s="159"/>
      <c r="J3" s="13"/>
      <c r="K3" s="30"/>
      <c r="L3" s="30"/>
      <c r="M3" s="30"/>
      <c r="N3" s="30"/>
      <c r="O3" s="30"/>
    </row>
    <row r="4" spans="2:15" ht="6" customHeight="1">
      <c r="B4" s="31"/>
      <c r="H4" s="32"/>
      <c r="I4" s="33"/>
      <c r="J4" s="13"/>
      <c r="K4" s="30"/>
      <c r="L4" s="30"/>
      <c r="M4" s="34"/>
      <c r="N4" s="30"/>
      <c r="O4" s="30"/>
    </row>
    <row r="5" spans="2:15" ht="13.5" customHeight="1">
      <c r="B5" s="26" t="s">
        <v>85</v>
      </c>
      <c r="J5" s="13"/>
      <c r="K5" s="30"/>
      <c r="L5" s="30"/>
      <c r="M5" s="35"/>
      <c r="N5" s="30"/>
      <c r="O5" s="30"/>
    </row>
    <row r="6" spans="10:15" ht="13.5" customHeight="1">
      <c r="J6" s="13"/>
      <c r="K6" s="36"/>
      <c r="L6" s="30"/>
      <c r="M6" s="37"/>
      <c r="N6" s="30"/>
      <c r="O6" s="30"/>
    </row>
    <row r="7" spans="1:15" ht="13.5" customHeight="1">
      <c r="A7" s="38" t="s">
        <v>17</v>
      </c>
      <c r="B7" s="26" t="s">
        <v>100</v>
      </c>
      <c r="C7" s="26"/>
      <c r="D7" s="26"/>
      <c r="I7" s="83"/>
      <c r="J7" s="13"/>
      <c r="K7" s="30"/>
      <c r="L7" s="30"/>
      <c r="M7" s="30"/>
      <c r="N7" s="30"/>
      <c r="O7" s="30"/>
    </row>
    <row r="8" spans="9:15" ht="13.5" customHeight="1">
      <c r="I8" s="40"/>
      <c r="J8" s="13"/>
      <c r="K8" s="40"/>
      <c r="L8" s="30"/>
      <c r="M8" s="30"/>
      <c r="N8" s="30"/>
      <c r="O8" s="30"/>
    </row>
    <row r="9" spans="1:15" ht="13.5" customHeight="1">
      <c r="A9" s="38" t="s">
        <v>28</v>
      </c>
      <c r="B9" s="26" t="s">
        <v>101</v>
      </c>
      <c r="C9" s="26"/>
      <c r="D9" s="38"/>
      <c r="I9" s="40"/>
      <c r="J9" s="13"/>
      <c r="K9" s="24"/>
      <c r="L9" s="36"/>
      <c r="M9" s="30"/>
      <c r="N9" s="34"/>
      <c r="O9" s="30"/>
    </row>
    <row r="10" spans="1:15" ht="13.5" customHeight="1">
      <c r="A10" s="45" t="s">
        <v>30</v>
      </c>
      <c r="B10" s="46" t="s">
        <v>86</v>
      </c>
      <c r="C10" s="26"/>
      <c r="D10" s="38"/>
      <c r="I10" s="83"/>
      <c r="J10" s="13"/>
      <c r="K10" s="30"/>
      <c r="L10" s="30"/>
      <c r="M10" s="30"/>
      <c r="N10" s="30"/>
      <c r="O10" s="30"/>
    </row>
    <row r="11" spans="1:15" ht="13.5" customHeight="1">
      <c r="A11" s="1" t="s">
        <v>34</v>
      </c>
      <c r="B11" s="3" t="s">
        <v>40</v>
      </c>
      <c r="I11" s="83"/>
      <c r="J11" s="13"/>
      <c r="K11" s="47"/>
      <c r="L11" s="36"/>
      <c r="M11" s="30"/>
      <c r="N11" s="30"/>
      <c r="O11" s="30"/>
    </row>
    <row r="12" spans="1:15" ht="13.5" customHeight="1">
      <c r="A12" s="48" t="s">
        <v>36</v>
      </c>
      <c r="B12" s="49" t="s">
        <v>87</v>
      </c>
      <c r="C12" s="12"/>
      <c r="D12" s="12"/>
      <c r="E12" s="12"/>
      <c r="F12" s="12"/>
      <c r="G12" s="12"/>
      <c r="H12" s="12"/>
      <c r="I12" s="83"/>
      <c r="J12" s="13"/>
      <c r="K12" s="47"/>
      <c r="L12" s="36"/>
      <c r="M12" s="36"/>
      <c r="N12" s="30"/>
      <c r="O12" s="30"/>
    </row>
    <row r="13" spans="1:15" ht="13.5" customHeight="1">
      <c r="A13" s="1" t="s">
        <v>38</v>
      </c>
      <c r="B13" s="3" t="s">
        <v>88</v>
      </c>
      <c r="G13" s="50"/>
      <c r="I13" s="83"/>
      <c r="J13" s="51"/>
      <c r="K13" s="52"/>
      <c r="L13" s="30"/>
      <c r="M13" s="30"/>
      <c r="N13" s="30"/>
      <c r="O13" s="30"/>
    </row>
    <row r="14" spans="8:11" ht="13.5" customHeight="1" thickBot="1">
      <c r="H14" s="32" t="s">
        <v>65</v>
      </c>
      <c r="I14" s="60">
        <f>SUM(I10:I13)</f>
        <v>0</v>
      </c>
      <c r="J14" s="13"/>
      <c r="K14" s="50"/>
    </row>
    <row r="15" spans="2:10" ht="13.5" customHeight="1" thickBot="1">
      <c r="B15" s="31" t="s">
        <v>66</v>
      </c>
      <c r="H15" s="32"/>
      <c r="I15" s="61">
        <f>+I14+I7</f>
        <v>0</v>
      </c>
      <c r="J15" s="13"/>
    </row>
    <row r="16" spans="1:10" ht="13.5" customHeight="1">
      <c r="A16" s="62"/>
      <c r="B16" s="62"/>
      <c r="C16" s="13"/>
      <c r="D16" s="13"/>
      <c r="E16" s="13"/>
      <c r="F16" s="13"/>
      <c r="G16" s="39"/>
      <c r="H16" s="13"/>
      <c r="I16" s="13"/>
      <c r="J16" s="51"/>
    </row>
    <row r="17" spans="1:10" ht="12.75">
      <c r="A17" s="62"/>
      <c r="B17" s="62"/>
      <c r="C17" s="13"/>
      <c r="D17" s="13"/>
      <c r="E17" s="13"/>
      <c r="F17" s="13"/>
      <c r="G17" s="39"/>
      <c r="H17" s="13"/>
      <c r="I17" s="13"/>
      <c r="J17" s="13"/>
    </row>
    <row r="18" spans="1:10" ht="12.75">
      <c r="A18" s="62"/>
      <c r="B18" s="36"/>
      <c r="D18" s="13"/>
      <c r="E18" s="13"/>
      <c r="F18" s="30"/>
      <c r="G18" s="12"/>
      <c r="H18" s="63"/>
      <c r="I18" s="24"/>
      <c r="J18" s="13"/>
    </row>
    <row r="19" spans="1:10" ht="12.75">
      <c r="A19" s="62"/>
      <c r="B19" s="62"/>
      <c r="C19" s="13"/>
      <c r="D19" s="13"/>
      <c r="E19" s="13"/>
      <c r="F19" s="13"/>
      <c r="G19" s="39"/>
      <c r="H19" s="13"/>
      <c r="I19" s="13"/>
      <c r="J19" s="13"/>
    </row>
    <row r="20" spans="1:10" ht="12.75">
      <c r="A20" s="62"/>
      <c r="B20" s="62"/>
      <c r="C20" s="13"/>
      <c r="D20" s="13"/>
      <c r="E20" s="13"/>
      <c r="G20" s="39"/>
      <c r="H20" s="64"/>
      <c r="I20" s="65"/>
      <c r="J20" s="13"/>
    </row>
    <row r="21" spans="1:10" ht="12.75">
      <c r="A21" s="62"/>
      <c r="B21" s="62"/>
      <c r="C21" s="13"/>
      <c r="D21" s="13"/>
      <c r="E21" s="13"/>
      <c r="F21" s="13"/>
      <c r="G21" s="39"/>
      <c r="H21" s="13"/>
      <c r="I21" s="13"/>
      <c r="J21" s="13"/>
    </row>
    <row r="22" spans="1:10" ht="12.75">
      <c r="A22" s="62"/>
      <c r="B22" s="62"/>
      <c r="C22" s="13"/>
      <c r="D22" s="13"/>
      <c r="E22" s="13"/>
      <c r="F22" s="13"/>
      <c r="G22" s="39"/>
      <c r="H22" s="64"/>
      <c r="I22" s="65"/>
      <c r="J22" s="13"/>
    </row>
    <row r="23" spans="1:10" ht="12.75">
      <c r="A23" s="13"/>
      <c r="B23" s="13"/>
      <c r="C23" s="13"/>
      <c r="D23" s="13"/>
      <c r="E23" s="13"/>
      <c r="F23" s="13"/>
      <c r="G23" s="66"/>
      <c r="H23" s="13"/>
      <c r="I23" s="22"/>
      <c r="J23" s="13"/>
    </row>
    <row r="24" spans="1:11" ht="12.75">
      <c r="A24" s="13"/>
      <c r="B24" s="13"/>
      <c r="C24" s="13"/>
      <c r="D24" s="13"/>
      <c r="E24" s="13"/>
      <c r="F24" s="13"/>
      <c r="G24" s="66"/>
      <c r="H24" s="64"/>
      <c r="I24" s="65"/>
      <c r="J24" s="13"/>
      <c r="K24" s="25"/>
    </row>
    <row r="25" spans="1:10" ht="12.75">
      <c r="A25" s="13"/>
      <c r="B25" s="13"/>
      <c r="C25" s="13"/>
      <c r="D25" s="13"/>
      <c r="E25" s="13"/>
      <c r="F25" s="13"/>
      <c r="G25" s="66"/>
      <c r="H25" s="13"/>
      <c r="I25" s="22"/>
      <c r="J25" s="13"/>
    </row>
    <row r="26" spans="1:10" ht="12.75">
      <c r="A26" s="13"/>
      <c r="B26" s="13"/>
      <c r="C26" s="13"/>
      <c r="D26" s="13"/>
      <c r="E26" s="13"/>
      <c r="F26" s="13"/>
      <c r="G26" s="66"/>
      <c r="H26" s="64"/>
      <c r="I26" s="65"/>
      <c r="J26" s="13"/>
    </row>
    <row r="27" spans="1:10" ht="12.75">
      <c r="A27" s="13"/>
      <c r="B27" s="13"/>
      <c r="C27" s="13"/>
      <c r="D27" s="13"/>
      <c r="E27" s="13"/>
      <c r="F27" s="13"/>
      <c r="G27" s="66"/>
      <c r="H27" s="13"/>
      <c r="I27" s="22"/>
      <c r="J27" s="13"/>
    </row>
    <row r="28" spans="1:10" ht="25.5" customHeight="1">
      <c r="A28" s="67"/>
      <c r="B28" s="154"/>
      <c r="C28" s="155"/>
      <c r="D28" s="155"/>
      <c r="E28" s="155"/>
      <c r="F28" s="155"/>
      <c r="G28" s="155"/>
      <c r="H28" s="155"/>
      <c r="I28" s="155"/>
      <c r="J28" s="13"/>
    </row>
    <row r="29" spans="1:10" ht="27" customHeight="1">
      <c r="A29" s="67"/>
      <c r="B29" s="154"/>
      <c r="C29" s="155"/>
      <c r="D29" s="155"/>
      <c r="E29" s="155"/>
      <c r="F29" s="155"/>
      <c r="G29" s="155"/>
      <c r="H29" s="155"/>
      <c r="I29" s="155"/>
      <c r="J29" s="68"/>
    </row>
    <row r="30" spans="1:10" ht="12.75">
      <c r="A30" s="13"/>
      <c r="B30" s="13"/>
      <c r="C30" s="30"/>
      <c r="D30" s="30"/>
      <c r="E30" s="30"/>
      <c r="F30" s="30"/>
      <c r="G30" s="40"/>
      <c r="H30" s="30"/>
      <c r="I30" s="34"/>
      <c r="J30" s="13"/>
    </row>
    <row r="31" spans="1:10" ht="12.75">
      <c r="A31" s="13"/>
      <c r="B31" s="13"/>
      <c r="C31" s="69"/>
      <c r="D31" s="36"/>
      <c r="E31" s="30"/>
      <c r="F31" s="34"/>
      <c r="G31" s="40"/>
      <c r="H31" s="30"/>
      <c r="I31" s="70"/>
      <c r="J31" s="13"/>
    </row>
    <row r="32" spans="1:10" ht="12.75">
      <c r="A32" s="13"/>
      <c r="B32" s="13"/>
      <c r="C32" s="12"/>
      <c r="D32" s="30"/>
      <c r="E32" s="30"/>
      <c r="F32" s="71"/>
      <c r="G32" s="72"/>
      <c r="H32" s="30"/>
      <c r="I32" s="34"/>
      <c r="J32" s="13"/>
    </row>
    <row r="33" spans="1:10" ht="12.75">
      <c r="A33" s="13"/>
      <c r="B33" s="13"/>
      <c r="C33" s="73"/>
      <c r="D33" s="30"/>
      <c r="E33" s="30"/>
      <c r="F33" s="30"/>
      <c r="G33" s="40"/>
      <c r="H33" s="30"/>
      <c r="I33" s="37"/>
      <c r="J33" s="13"/>
    </row>
    <row r="34" spans="1:10" ht="12.75">
      <c r="A34" s="13"/>
      <c r="B34" s="13"/>
      <c r="C34" s="73"/>
      <c r="D34" s="30"/>
      <c r="E34" s="30"/>
      <c r="F34" s="71"/>
      <c r="G34" s="72"/>
      <c r="H34" s="30"/>
      <c r="I34" s="30"/>
      <c r="J34" s="22"/>
    </row>
    <row r="35" spans="3:9" ht="12.75">
      <c r="C35" s="73"/>
      <c r="D35" s="12"/>
      <c r="E35" s="12"/>
      <c r="F35" s="12"/>
      <c r="G35" s="12"/>
      <c r="H35" s="12"/>
      <c r="I35" s="12"/>
    </row>
    <row r="36" spans="3:9" ht="12.75">
      <c r="C36" s="74"/>
      <c r="D36" s="12"/>
      <c r="E36" s="12"/>
      <c r="F36" s="12"/>
      <c r="G36" s="12"/>
      <c r="H36" s="12"/>
      <c r="I36" s="12"/>
    </row>
    <row r="37" spans="3:9" ht="12.75">
      <c r="C37" s="74"/>
      <c r="D37" s="12"/>
      <c r="E37" s="12"/>
      <c r="F37" s="12"/>
      <c r="G37" s="12"/>
      <c r="H37" s="12"/>
      <c r="I37" s="12"/>
    </row>
    <row r="38" spans="3:9" ht="12.75">
      <c r="C38" s="74"/>
      <c r="D38" s="12"/>
      <c r="E38" s="12"/>
      <c r="F38" s="12"/>
      <c r="G38" s="12"/>
      <c r="H38" s="12"/>
      <c r="I38" s="12"/>
    </row>
    <row r="39" spans="3:9" ht="12.75">
      <c r="C39" s="69"/>
      <c r="D39" s="75"/>
      <c r="E39" s="12"/>
      <c r="F39" s="12"/>
      <c r="G39" s="12"/>
      <c r="H39" s="12"/>
      <c r="I39" s="12"/>
    </row>
    <row r="40" spans="3:9" ht="12.75">
      <c r="C40" s="12"/>
      <c r="D40" s="12"/>
      <c r="E40" s="12"/>
      <c r="F40" s="12"/>
      <c r="G40" s="12"/>
      <c r="H40" s="12"/>
      <c r="I40" s="12"/>
    </row>
    <row r="41" spans="3:9" ht="12.75">
      <c r="C41" s="69"/>
      <c r="D41" s="75"/>
      <c r="E41" s="12"/>
      <c r="F41" s="12"/>
      <c r="G41" s="12"/>
      <c r="H41" s="12"/>
      <c r="I41" s="12"/>
    </row>
    <row r="42" spans="3:9" ht="12.75">
      <c r="C42" s="12"/>
      <c r="D42" s="12"/>
      <c r="E42" s="12"/>
      <c r="F42" s="12"/>
      <c r="G42" s="12"/>
      <c r="H42" s="12"/>
      <c r="I42" s="12"/>
    </row>
    <row r="43" spans="3:9" ht="12.75">
      <c r="C43" s="12"/>
      <c r="D43" s="12"/>
      <c r="E43" s="12"/>
      <c r="F43" s="12"/>
      <c r="G43" s="12"/>
      <c r="H43" s="12"/>
      <c r="I43" s="12"/>
    </row>
    <row r="44" spans="3:9" ht="12.75">
      <c r="C44" s="12"/>
      <c r="D44" s="12"/>
      <c r="E44" s="12"/>
      <c r="F44" s="12"/>
      <c r="G44" s="12"/>
      <c r="H44" s="12"/>
      <c r="I44" s="12"/>
    </row>
  </sheetData>
  <mergeCells count="5">
    <mergeCell ref="A3:I3"/>
    <mergeCell ref="B28:I28"/>
    <mergeCell ref="B29:I29"/>
    <mergeCell ref="A1:I1"/>
    <mergeCell ref="A2:I2"/>
  </mergeCells>
  <printOptions/>
  <pageMargins left="0.5905511811023623" right="0.5905511811023623" top="1.5748031496062993" bottom="0.984251968503937" header="0.9055118110236221" footer="0.5118110236220472"/>
  <pageSetup horizontalDpi="600" verticalDpi="600" orientation="portrait" paperSize="9" scale="90" r:id="rId1"/>
  <headerFooter alignWithMargins="0">
    <oddHeader>&amp;LRegione Piemonte&amp;RBando Programmi integrati per lo sviluppo locale
Ripartizione importi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44"/>
  <sheetViews>
    <sheetView zoomScale="75" zoomScaleNormal="75" workbookViewId="0" topLeftCell="A1">
      <selection activeCell="H17" sqref="H17"/>
    </sheetView>
  </sheetViews>
  <sheetFormatPr defaultColWidth="9.140625" defaultRowHeight="12.75"/>
  <cols>
    <col min="1" max="1" width="6.421875" style="0" customWidth="1"/>
    <col min="3" max="3" width="10.28125" style="0" customWidth="1"/>
    <col min="9" max="9" width="16.7109375" style="0" customWidth="1"/>
    <col min="10" max="10" width="8.57421875" style="0" customWidth="1"/>
    <col min="11" max="11" width="18.28125" style="0" customWidth="1"/>
    <col min="12" max="12" width="10.8515625" style="0" customWidth="1"/>
    <col min="13" max="14" width="14.57421875" style="0" bestFit="1" customWidth="1"/>
  </cols>
  <sheetData>
    <row r="1" spans="1:10" ht="15.75">
      <c r="A1" s="156" t="s">
        <v>105</v>
      </c>
      <c r="B1" s="156"/>
      <c r="C1" s="156"/>
      <c r="D1" s="156"/>
      <c r="E1" s="156"/>
      <c r="F1" s="156"/>
      <c r="G1" s="156"/>
      <c r="H1" s="156"/>
      <c r="I1" s="156"/>
      <c r="J1" s="13"/>
    </row>
    <row r="2" spans="1:10" ht="16.5" thickBot="1">
      <c r="A2" s="162"/>
      <c r="B2" s="162"/>
      <c r="C2" s="162"/>
      <c r="D2" s="162"/>
      <c r="E2" s="162"/>
      <c r="F2" s="162"/>
      <c r="G2" s="162"/>
      <c r="H2" s="162"/>
      <c r="I2" s="162"/>
      <c r="J2" s="13"/>
    </row>
    <row r="3" spans="1:15" ht="18.75" customHeight="1" thickBot="1">
      <c r="A3" s="157" t="s">
        <v>94</v>
      </c>
      <c r="B3" s="158"/>
      <c r="C3" s="158"/>
      <c r="D3" s="158"/>
      <c r="E3" s="158"/>
      <c r="F3" s="158"/>
      <c r="G3" s="158"/>
      <c r="H3" s="158"/>
      <c r="I3" s="159"/>
      <c r="J3" s="13"/>
      <c r="K3" s="30"/>
      <c r="L3" s="30"/>
      <c r="M3" s="30"/>
      <c r="N3" s="30"/>
      <c r="O3" s="30"/>
    </row>
    <row r="4" spans="2:15" ht="6" customHeight="1">
      <c r="B4" s="31"/>
      <c r="H4" s="32"/>
      <c r="I4" s="33"/>
      <c r="J4" s="13"/>
      <c r="K4" s="30"/>
      <c r="L4" s="30"/>
      <c r="M4" s="34"/>
      <c r="N4" s="30"/>
      <c r="O4" s="30"/>
    </row>
    <row r="5" spans="2:15" ht="13.5" customHeight="1">
      <c r="B5" s="26" t="s">
        <v>85</v>
      </c>
      <c r="J5" s="13"/>
      <c r="K5" s="30"/>
      <c r="L5" s="30"/>
      <c r="M5" s="35"/>
      <c r="N5" s="30"/>
      <c r="O5" s="30"/>
    </row>
    <row r="6" spans="10:15" ht="13.5" customHeight="1">
      <c r="J6" s="13"/>
      <c r="K6" s="36"/>
      <c r="L6" s="30"/>
      <c r="M6" s="37"/>
      <c r="N6" s="30"/>
      <c r="O6" s="30"/>
    </row>
    <row r="7" spans="1:15" ht="13.5" customHeight="1">
      <c r="A7" s="38" t="s">
        <v>17</v>
      </c>
      <c r="B7" s="26" t="s">
        <v>102</v>
      </c>
      <c r="C7" s="26"/>
      <c r="D7" s="26"/>
      <c r="I7" s="83"/>
      <c r="J7" s="13"/>
      <c r="K7" s="30"/>
      <c r="L7" s="30"/>
      <c r="M7" s="30"/>
      <c r="N7" s="30"/>
      <c r="O7" s="30"/>
    </row>
    <row r="8" spans="9:15" ht="13.5" customHeight="1">
      <c r="I8" s="40"/>
      <c r="J8" s="13"/>
      <c r="K8" s="40"/>
      <c r="L8" s="30"/>
      <c r="M8" s="30"/>
      <c r="N8" s="30"/>
      <c r="O8" s="30"/>
    </row>
    <row r="9" spans="1:15" ht="13.5" customHeight="1">
      <c r="A9" s="38" t="s">
        <v>28</v>
      </c>
      <c r="B9" s="26" t="s">
        <v>101</v>
      </c>
      <c r="C9" s="26"/>
      <c r="D9" s="38"/>
      <c r="I9" s="40"/>
      <c r="J9" s="13"/>
      <c r="K9" s="24"/>
      <c r="L9" s="36"/>
      <c r="M9" s="30"/>
      <c r="N9" s="34"/>
      <c r="O9" s="30"/>
    </row>
    <row r="10" spans="1:15" ht="13.5" customHeight="1">
      <c r="A10" s="45" t="s">
        <v>30</v>
      </c>
      <c r="B10" s="46" t="s">
        <v>33</v>
      </c>
      <c r="C10" s="26"/>
      <c r="D10" s="38"/>
      <c r="I10" s="83"/>
      <c r="J10" s="13"/>
      <c r="K10" s="30"/>
      <c r="L10" s="30"/>
      <c r="M10" s="30"/>
      <c r="N10" s="30"/>
      <c r="O10" s="30"/>
    </row>
    <row r="11" spans="1:15" ht="13.5" customHeight="1">
      <c r="A11" s="48" t="s">
        <v>36</v>
      </c>
      <c r="B11" s="49" t="s">
        <v>103</v>
      </c>
      <c r="C11" s="12"/>
      <c r="D11" s="12"/>
      <c r="E11" s="12"/>
      <c r="F11" s="12"/>
      <c r="G11" s="12"/>
      <c r="H11" s="12"/>
      <c r="I11" s="83"/>
      <c r="J11" s="13"/>
      <c r="K11" s="47"/>
      <c r="L11" s="36"/>
      <c r="M11" s="36"/>
      <c r="N11" s="30"/>
      <c r="O11" s="30"/>
    </row>
    <row r="12" spans="1:15" ht="13.5" customHeight="1">
      <c r="A12" s="48" t="s">
        <v>38</v>
      </c>
      <c r="B12" s="49" t="s">
        <v>104</v>
      </c>
      <c r="C12" s="12"/>
      <c r="D12" s="12"/>
      <c r="E12" s="12"/>
      <c r="F12" s="12"/>
      <c r="G12" s="12"/>
      <c r="H12" s="12"/>
      <c r="I12" s="83"/>
      <c r="J12" s="13"/>
      <c r="K12" s="47"/>
      <c r="L12" s="36"/>
      <c r="M12" s="36"/>
      <c r="N12" s="30"/>
      <c r="O12" s="30"/>
    </row>
    <row r="13" spans="1:15" ht="13.5" customHeight="1">
      <c r="A13" s="1" t="s">
        <v>39</v>
      </c>
      <c r="B13" s="3" t="s">
        <v>88</v>
      </c>
      <c r="G13" s="50"/>
      <c r="I13" s="83"/>
      <c r="J13" s="51"/>
      <c r="K13" s="52"/>
      <c r="L13" s="30"/>
      <c r="M13" s="30"/>
      <c r="N13" s="30"/>
      <c r="O13" s="30"/>
    </row>
    <row r="14" spans="8:11" ht="13.5" customHeight="1" thickBot="1">
      <c r="H14" s="32" t="s">
        <v>65</v>
      </c>
      <c r="I14" s="60">
        <f>SUM(I10:I13)</f>
        <v>0</v>
      </c>
      <c r="J14" s="13"/>
      <c r="K14" s="50"/>
    </row>
    <row r="15" spans="2:10" ht="13.5" customHeight="1" thickBot="1">
      <c r="B15" s="31" t="s">
        <v>66</v>
      </c>
      <c r="H15" s="32"/>
      <c r="I15" s="61">
        <f>+I14+I7</f>
        <v>0</v>
      </c>
      <c r="J15" s="13"/>
    </row>
    <row r="16" spans="1:10" ht="13.5" customHeight="1">
      <c r="A16" s="62"/>
      <c r="B16" s="62"/>
      <c r="C16" s="13"/>
      <c r="D16" s="13"/>
      <c r="E16" s="13"/>
      <c r="F16" s="13"/>
      <c r="G16" s="39"/>
      <c r="H16" s="13"/>
      <c r="I16" s="13"/>
      <c r="J16" s="51"/>
    </row>
    <row r="17" spans="1:10" ht="12.75">
      <c r="A17" s="62"/>
      <c r="B17" s="62"/>
      <c r="C17" s="13"/>
      <c r="D17" s="13"/>
      <c r="E17" s="13"/>
      <c r="F17" s="13"/>
      <c r="G17" s="39"/>
      <c r="H17" s="13"/>
      <c r="I17" s="13"/>
      <c r="J17" s="13"/>
    </row>
    <row r="18" spans="1:10" ht="12.75">
      <c r="A18" s="62"/>
      <c r="B18" s="36"/>
      <c r="D18" s="13"/>
      <c r="E18" s="13"/>
      <c r="F18" s="30"/>
      <c r="G18" s="12"/>
      <c r="H18" s="63"/>
      <c r="I18" s="24"/>
      <c r="J18" s="13"/>
    </row>
    <row r="19" spans="1:10" ht="12.75">
      <c r="A19" s="62"/>
      <c r="B19" s="62"/>
      <c r="C19" s="13"/>
      <c r="D19" s="13"/>
      <c r="E19" s="13"/>
      <c r="F19" s="13"/>
      <c r="G19" s="39"/>
      <c r="H19" s="13"/>
      <c r="I19" s="13"/>
      <c r="J19" s="13"/>
    </row>
    <row r="20" spans="1:10" ht="12.75">
      <c r="A20" s="62"/>
      <c r="B20" s="62"/>
      <c r="C20" s="13"/>
      <c r="D20" s="13"/>
      <c r="E20" s="13"/>
      <c r="G20" s="39"/>
      <c r="H20" s="64"/>
      <c r="I20" s="65"/>
      <c r="J20" s="13"/>
    </row>
    <row r="21" spans="1:10" ht="12.75">
      <c r="A21" s="62"/>
      <c r="B21" s="62"/>
      <c r="C21" s="13"/>
      <c r="D21" s="13"/>
      <c r="E21" s="13"/>
      <c r="F21" s="13"/>
      <c r="G21" s="39"/>
      <c r="H21" s="13"/>
      <c r="I21" s="13"/>
      <c r="J21" s="13"/>
    </row>
    <row r="22" spans="1:10" ht="12.75">
      <c r="A22" s="62"/>
      <c r="B22" s="62"/>
      <c r="C22" s="13"/>
      <c r="D22" s="13"/>
      <c r="E22" s="13"/>
      <c r="F22" s="13"/>
      <c r="G22" s="39"/>
      <c r="H22" s="64"/>
      <c r="I22" s="65"/>
      <c r="J22" s="13"/>
    </row>
    <row r="23" spans="1:10" ht="12.75">
      <c r="A23" s="13"/>
      <c r="B23" s="13"/>
      <c r="C23" s="13"/>
      <c r="D23" s="13"/>
      <c r="E23" s="13"/>
      <c r="F23" s="13"/>
      <c r="G23" s="66"/>
      <c r="H23" s="13"/>
      <c r="I23" s="22"/>
      <c r="J23" s="13"/>
    </row>
    <row r="24" spans="1:11" ht="12.75">
      <c r="A24" s="13"/>
      <c r="B24" s="13"/>
      <c r="C24" s="13"/>
      <c r="D24" s="13"/>
      <c r="E24" s="13"/>
      <c r="F24" s="13"/>
      <c r="G24" s="66"/>
      <c r="H24" s="64"/>
      <c r="I24" s="65"/>
      <c r="J24" s="13"/>
      <c r="K24" s="25"/>
    </row>
    <row r="25" spans="1:10" ht="12.75">
      <c r="A25" s="13"/>
      <c r="B25" s="13"/>
      <c r="C25" s="13"/>
      <c r="D25" s="13"/>
      <c r="E25" s="13"/>
      <c r="F25" s="13"/>
      <c r="G25" s="66"/>
      <c r="H25" s="13"/>
      <c r="I25" s="22"/>
      <c r="J25" s="13"/>
    </row>
    <row r="26" spans="1:10" ht="12.75">
      <c r="A26" s="13"/>
      <c r="B26" s="13"/>
      <c r="C26" s="13"/>
      <c r="D26" s="13"/>
      <c r="E26" s="13"/>
      <c r="F26" s="13"/>
      <c r="G26" s="66"/>
      <c r="H26" s="64"/>
      <c r="I26" s="65"/>
      <c r="J26" s="13"/>
    </row>
    <row r="27" spans="1:10" ht="12.75">
      <c r="A27" s="13"/>
      <c r="B27" s="13"/>
      <c r="C27" s="13"/>
      <c r="D27" s="13"/>
      <c r="E27" s="13"/>
      <c r="F27" s="13"/>
      <c r="G27" s="66"/>
      <c r="H27" s="13"/>
      <c r="I27" s="22"/>
      <c r="J27" s="13"/>
    </row>
    <row r="28" spans="1:10" ht="25.5" customHeight="1">
      <c r="A28" s="67"/>
      <c r="B28" s="154"/>
      <c r="C28" s="155"/>
      <c r="D28" s="155"/>
      <c r="E28" s="155"/>
      <c r="F28" s="155"/>
      <c r="G28" s="155"/>
      <c r="H28" s="155"/>
      <c r="I28" s="155"/>
      <c r="J28" s="13"/>
    </row>
    <row r="29" spans="1:10" ht="27" customHeight="1">
      <c r="A29" s="67"/>
      <c r="B29" s="154"/>
      <c r="C29" s="155"/>
      <c r="D29" s="155"/>
      <c r="E29" s="155"/>
      <c r="F29" s="155"/>
      <c r="G29" s="155"/>
      <c r="H29" s="155"/>
      <c r="I29" s="155"/>
      <c r="J29" s="68"/>
    </row>
    <row r="30" spans="1:10" ht="12.75">
      <c r="A30" s="13"/>
      <c r="B30" s="13"/>
      <c r="C30" s="30"/>
      <c r="D30" s="30"/>
      <c r="E30" s="30"/>
      <c r="F30" s="30"/>
      <c r="G30" s="40"/>
      <c r="H30" s="30"/>
      <c r="I30" s="34"/>
      <c r="J30" s="13"/>
    </row>
    <row r="31" spans="1:10" ht="12.75">
      <c r="A31" s="13"/>
      <c r="B31" s="13"/>
      <c r="C31" s="69"/>
      <c r="D31" s="36"/>
      <c r="E31" s="30"/>
      <c r="F31" s="34"/>
      <c r="G31" s="40"/>
      <c r="H31" s="30"/>
      <c r="I31" s="70"/>
      <c r="J31" s="13"/>
    </row>
    <row r="32" spans="1:10" ht="12.75">
      <c r="A32" s="13"/>
      <c r="B32" s="13"/>
      <c r="C32" s="12"/>
      <c r="D32" s="30"/>
      <c r="E32" s="30"/>
      <c r="F32" s="71"/>
      <c r="G32" s="72"/>
      <c r="H32" s="30"/>
      <c r="I32" s="34"/>
      <c r="J32" s="13"/>
    </row>
    <row r="33" spans="1:10" ht="12.75">
      <c r="A33" s="13"/>
      <c r="B33" s="13"/>
      <c r="C33" s="73"/>
      <c r="D33" s="30"/>
      <c r="E33" s="30"/>
      <c r="F33" s="30"/>
      <c r="G33" s="40"/>
      <c r="H33" s="30"/>
      <c r="I33" s="37"/>
      <c r="J33" s="13"/>
    </row>
    <row r="34" spans="1:10" ht="12.75">
      <c r="A34" s="13"/>
      <c r="B34" s="13"/>
      <c r="C34" s="73"/>
      <c r="D34" s="30"/>
      <c r="E34" s="30"/>
      <c r="F34" s="71"/>
      <c r="G34" s="72"/>
      <c r="H34" s="30"/>
      <c r="I34" s="30"/>
      <c r="J34" s="22"/>
    </row>
    <row r="35" spans="3:9" ht="12.75">
      <c r="C35" s="73"/>
      <c r="D35" s="12"/>
      <c r="E35" s="12"/>
      <c r="F35" s="12"/>
      <c r="G35" s="12"/>
      <c r="H35" s="12"/>
      <c r="I35" s="12"/>
    </row>
    <row r="36" spans="3:9" ht="12.75">
      <c r="C36" s="74"/>
      <c r="D36" s="12"/>
      <c r="E36" s="12"/>
      <c r="F36" s="12"/>
      <c r="G36" s="12"/>
      <c r="H36" s="12"/>
      <c r="I36" s="12"/>
    </row>
    <row r="37" spans="3:9" ht="12.75">
      <c r="C37" s="74"/>
      <c r="D37" s="12"/>
      <c r="E37" s="12"/>
      <c r="F37" s="12"/>
      <c r="G37" s="12"/>
      <c r="H37" s="12"/>
      <c r="I37" s="12"/>
    </row>
    <row r="38" spans="3:9" ht="12.75">
      <c r="C38" s="74"/>
      <c r="D38" s="12"/>
      <c r="E38" s="12"/>
      <c r="F38" s="12"/>
      <c r="G38" s="12"/>
      <c r="H38" s="12"/>
      <c r="I38" s="12"/>
    </row>
    <row r="39" spans="3:9" ht="12.75">
      <c r="C39" s="69"/>
      <c r="D39" s="75"/>
      <c r="E39" s="12"/>
      <c r="F39" s="12"/>
      <c r="G39" s="12"/>
      <c r="H39" s="12"/>
      <c r="I39" s="12"/>
    </row>
    <row r="40" spans="3:9" ht="12.75">
      <c r="C40" s="12"/>
      <c r="D40" s="12"/>
      <c r="E40" s="12"/>
      <c r="F40" s="12"/>
      <c r="G40" s="12"/>
      <c r="H40" s="12"/>
      <c r="I40" s="12"/>
    </row>
    <row r="41" spans="3:9" ht="12.75">
      <c r="C41" s="69"/>
      <c r="D41" s="75"/>
      <c r="E41" s="12"/>
      <c r="F41" s="12"/>
      <c r="G41" s="12"/>
      <c r="H41" s="12"/>
      <c r="I41" s="12"/>
    </row>
    <row r="42" spans="3:9" ht="12.75">
      <c r="C42" s="12"/>
      <c r="D42" s="12"/>
      <c r="E42" s="12"/>
      <c r="F42" s="12"/>
      <c r="G42" s="12"/>
      <c r="H42" s="12"/>
      <c r="I42" s="12"/>
    </row>
    <row r="43" spans="3:9" ht="12.75">
      <c r="C43" s="12"/>
      <c r="D43" s="12"/>
      <c r="E43" s="12"/>
      <c r="F43" s="12"/>
      <c r="G43" s="12"/>
      <c r="H43" s="12"/>
      <c r="I43" s="12"/>
    </row>
    <row r="44" spans="3:9" ht="12.75">
      <c r="C44" s="12"/>
      <c r="D44" s="12"/>
      <c r="E44" s="12"/>
      <c r="F44" s="12"/>
      <c r="G44" s="12"/>
      <c r="H44" s="12"/>
      <c r="I44" s="12"/>
    </row>
  </sheetData>
  <mergeCells count="5">
    <mergeCell ref="A3:I3"/>
    <mergeCell ref="B28:I28"/>
    <mergeCell ref="B29:I29"/>
    <mergeCell ref="A1:I1"/>
    <mergeCell ref="A2:I2"/>
  </mergeCells>
  <printOptions/>
  <pageMargins left="0.5905511811023623" right="0.5905511811023623" top="1.5748031496062993" bottom="0.984251968503937" header="0.9055118110236221" footer="0.5118110236220472"/>
  <pageSetup horizontalDpi="600" verticalDpi="600" orientation="portrait" paperSize="9" scale="90" r:id="rId1"/>
  <headerFooter alignWithMargins="0">
    <oddHeader>&amp;LRegione Piemonte&amp;RBando Programmi integrati per lo sviluppo locale
Ripartizione importi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POLITECNICO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DISET</dc:creator>
  <cp:keywords/>
  <dc:description/>
  <cp:lastModifiedBy>Sindaco Comune di Verbania</cp:lastModifiedBy>
  <cp:lastPrinted>2006-09-18T09:04:08Z</cp:lastPrinted>
  <dcterms:created xsi:type="dcterms:W3CDTF">2005-02-23T08:32:24Z</dcterms:created>
  <dcterms:modified xsi:type="dcterms:W3CDTF">2006-10-13T09:02:09Z</dcterms:modified>
  <cp:category/>
  <cp:version/>
  <cp:contentType/>
  <cp:contentStatus/>
</cp:coreProperties>
</file>